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570" windowWidth="15480" windowHeight="8130" tabRatio="838" firstSheet="1" activeTab="9"/>
  </bookViews>
  <sheets>
    <sheet name="Инструкция" sheetId="1" r:id="rId1"/>
    <sheet name="Титульный" sheetId="2" r:id="rId2"/>
    <sheet name="Список листов" sheetId="3" r:id="rId3"/>
    <sheet name="ВО цены" sheetId="4" r:id="rId4"/>
    <sheet name="ВО характеристики" sheetId="5" r:id="rId5"/>
    <sheet name="ВО инвестиции" sheetId="6" r:id="rId6"/>
    <sheet name="ВО доступ" sheetId="7" r:id="rId7"/>
    <sheet name="ВО показатели" sheetId="8" r:id="rId8"/>
    <sheet name="Ссылки на публикации" sheetId="9" state="veryHidden" r:id="rId9"/>
    <sheet name="Проверка" sheetId="10" r:id="rId10"/>
    <sheet name="REESTR_ORG" sheetId="11" state="veryHidden" r:id="rId11"/>
    <sheet name="REESTR_TEMP" sheetId="12" state="veryHidden" r:id="rId12"/>
    <sheet name="REESTR" sheetId="13" state="veryHidden" r:id="rId13"/>
    <sheet name="TEHSHEET" sheetId="14" state="veryHidden" r:id="rId14"/>
    <sheet name="tech" sheetId="15" state="veryHidden" r:id="rId15"/>
    <sheet name="modHyp" sheetId="16" state="veryHidden" r:id="rId16"/>
    <sheet name="modChange" sheetId="17" state="veryHidden" r:id="rId17"/>
    <sheet name="modSubsidiary" sheetId="18" state="veryHidden" r:id="rId18"/>
  </sheets>
  <externalReferences>
    <externalReference r:id="rId21"/>
    <externalReference r:id="rId22"/>
    <externalReference r:id="rId23"/>
  </externalReferences>
  <definedNames>
    <definedName name="activity">'Титульный'!$F$20</definedName>
    <definedName name="activity_zag">'Титульный'!$E$20</definedName>
    <definedName name="ADD_EFFECTIVENESS_RANGE">'tech'!$3:$3</definedName>
    <definedName name="EFF_ADD">'ВО инвестиции'!$29:$29</definedName>
    <definedName name="et_ssilki_1">'tech'!$A$13:$H$13</definedName>
    <definedName name="et_tsdostup_1">'tech'!$A$9:$H$9</definedName>
    <definedName name="fil" localSheetId="11">'[2]Титульный'!$F$15</definedName>
    <definedName name="fil">'Титульный'!$F$15</definedName>
    <definedName name="fil_flag">'Титульный'!$F$11</definedName>
    <definedName name="god" localSheetId="11">'[2]Титульный'!$F$9</definedName>
    <definedName name="god">'Титульный'!$F$9</definedName>
    <definedName name="inn" localSheetId="11">'[2]Титульный'!$F$17</definedName>
    <definedName name="inn">'Титульный'!$F$17</definedName>
    <definedName name="inn_zag">'Титульный'!$E$17</definedName>
    <definedName name="kind_of_activity" localSheetId="11">'[2]TEHSHEET'!$B$19:$B$25</definedName>
    <definedName name="kind_of_activity">'TEHSHEET'!$B$19:$B$21</definedName>
    <definedName name="kpp" localSheetId="11">'[2]Титульный'!$F$18</definedName>
    <definedName name="kpp">'Титульный'!$F$18</definedName>
    <definedName name="kpp_zag">'Титульный'!$E$18</definedName>
    <definedName name="LIST_MR_MO_OKTMO">'REESTR'!$A$2:$C$249</definedName>
    <definedName name="LIST_ORG_VS">'REESTR_ORG'!$A$2:$H$84</definedName>
    <definedName name="logical" localSheetId="11">'[2]TEHSHEET'!$B$3:$B$4</definedName>
    <definedName name="logical">'TEHSHEET'!$B$3:$B$4</definedName>
    <definedName name="mo" localSheetId="11">'[2]Титульный'!$G$23</definedName>
    <definedName name="mo">'Титульный'!$G$23</definedName>
    <definedName name="MO_LIST_10">'REESTR'!$B$47:$B$48</definedName>
    <definedName name="MO_LIST_11">'REESTR'!$B$49:$B$64</definedName>
    <definedName name="MO_LIST_12">'REESTR'!$B$65:$B$77</definedName>
    <definedName name="MO_LIST_13">'REESTR'!$B$78:$B$79</definedName>
    <definedName name="MO_LIST_14">'REESTR'!$B$80:$B$88</definedName>
    <definedName name="MO_LIST_15">'REESTR'!$B$89:$B$95</definedName>
    <definedName name="MO_LIST_16">'REESTR'!$B$96:$B$110</definedName>
    <definedName name="MO_LIST_17">'REESTR'!$B$111:$B$120</definedName>
    <definedName name="MO_LIST_18">'REESTR'!$B$121:$B$138</definedName>
    <definedName name="MO_LIST_19">'REESTR'!$B$139:$B$149</definedName>
    <definedName name="MO_LIST_2">'REESTR'!$B$2:$B$12</definedName>
    <definedName name="MO_LIST_20">'REESTR'!$B$150:$B$157</definedName>
    <definedName name="MO_LIST_21">'REESTR'!$B$158:$B$166</definedName>
    <definedName name="MO_LIST_22">'REESTR'!$B$167:$B$174</definedName>
    <definedName name="MO_LIST_23">'REESTR'!$B$175:$B$181</definedName>
    <definedName name="MO_LIST_24">'REESTR'!$B$182:$B$186</definedName>
    <definedName name="MO_LIST_25">'REESTR'!$B$187:$B$192</definedName>
    <definedName name="MO_LIST_26">'REESTR'!$B$193:$B$197</definedName>
    <definedName name="MO_LIST_27">'REESTR'!$B$198:$B$207</definedName>
    <definedName name="MO_LIST_28">'REESTR'!$B$208:$B$215</definedName>
    <definedName name="MO_LIST_29">'REESTR'!$B$216:$B$229</definedName>
    <definedName name="MO_LIST_3">'REESTR'!$B$13:$B$16</definedName>
    <definedName name="MO_LIST_30">'REESTR'!$B$230:$B$238</definedName>
    <definedName name="MO_LIST_31">'REESTR'!$B$239:$B$249</definedName>
    <definedName name="MO_LIST_32">'REESTR'!#REF!</definedName>
    <definedName name="MO_LIST_33">'REESTR'!#REF!</definedName>
    <definedName name="MO_LIST_34">'REESTR'!#REF!</definedName>
    <definedName name="MO_LIST_35">'REESTR'!#REF!</definedName>
    <definedName name="MO_LIST_36">'REESTR'!#REF!</definedName>
    <definedName name="MO_LIST_37">'REESTR'!#REF!</definedName>
    <definedName name="MO_LIST_38">'REESTR'!#REF!</definedName>
    <definedName name="MO_LIST_39">'REESTR'!#REF!</definedName>
    <definedName name="MO_LIST_4">'REESTR'!$B$17:$B$24</definedName>
    <definedName name="MO_LIST_40">'REESTR'!#REF!</definedName>
    <definedName name="MO_LIST_41">'REESTR'!#REF!</definedName>
    <definedName name="MO_LIST_42">'REESTR'!#REF!</definedName>
    <definedName name="MO_LIST_43">'REESTR'!#REF!</definedName>
    <definedName name="MO_LIST_44">'REESTR'!#REF!</definedName>
    <definedName name="MO_LIST_45">'REESTR'!#REF!</definedName>
    <definedName name="MO_LIST_46">'REESTR'!#REF!</definedName>
    <definedName name="MO_LIST_5">'REESTR'!$B$25:$B$38</definedName>
    <definedName name="MO_LIST_6">'REESTR'!$B$39:$B$40</definedName>
    <definedName name="MO_LIST_7">'REESTR'!$B$41:$B$42</definedName>
    <definedName name="MO_LIST_8">'REESTR'!$B$43:$B$44</definedName>
    <definedName name="MO_LIST_9">'REESTR'!$B$45:$B$46</definedName>
    <definedName name="mo_zag">'Титульный'!$E$23</definedName>
    <definedName name="mr">'Титульный'!$G$22</definedName>
    <definedName name="MR_ADD">'ВО инвестиции'!$J:$J</definedName>
    <definedName name="MR_LIST">'REESTR'!$D$2:$D$31</definedName>
    <definedName name="mr_zag">'Титульный'!$E$22</definedName>
    <definedName name="oktmo" localSheetId="11">'[2]Титульный'!$G$24</definedName>
    <definedName name="oktmo">'Титульный'!$G$24</definedName>
    <definedName name="org" localSheetId="11">'[2]Титульный'!$F$13</definedName>
    <definedName name="org">'Титульный'!$F$13</definedName>
    <definedName name="org_zag">'Титульный'!$E$13</definedName>
    <definedName name="p1_rst_1">'[1]Лист2'!$A$1</definedName>
    <definedName name="prd2_range">'[3]TEHSHEET'!$F$3:$F$6</definedName>
    <definedName name="REGION">'TEHSHEET'!$A$1:$A$84</definedName>
    <definedName name="region_name" localSheetId="11">'[2]Титульный'!$E$7</definedName>
    <definedName name="region_name">'Титульный'!$E$7</definedName>
    <definedName name="SCOPE_16_PRT" localSheetId="16">P1_SCOPE_16_PRT,P2_SCOPE_16_PRT</definedName>
    <definedName name="SCOPE_16_PRT" localSheetId="15">P1_SCOPE_16_PRT,P2_SCOPE_16_PRT</definedName>
    <definedName name="SCOPE_16_PRT" localSheetId="17">P1_SCOPE_16_PRT,P2_SCOPE_16_PRT</definedName>
    <definedName name="SCOPE_16_PRT" localSheetId="11">P1_SCOPE_16_PRT,P2_SCOPE_16_PRT</definedName>
    <definedName name="SCOPE_16_PRT" localSheetId="8">P1_SCOPE_16_PRT,P2_SCOPE_16_PRT</definedName>
    <definedName name="SCOPE_16_PRT">P1_SCOPE_16_PRT,P2_SCOPE_16_PRT</definedName>
    <definedName name="SCOPE_PER_PRT" localSheetId="16">P5_SCOPE_PER_PRT,P6_SCOPE_PER_PRT,P7_SCOPE_PER_PRT,P8_SCOPE_PER_PRT</definedName>
    <definedName name="SCOPE_PER_PRT" localSheetId="15">P5_SCOPE_PER_PRT,P6_SCOPE_PER_PRT,P7_SCOPE_PER_PRT,P8_SCOPE_PER_PRT</definedName>
    <definedName name="SCOPE_PER_PRT" localSheetId="17">P5_SCOPE_PER_PRT,P6_SCOPE_PER_PRT,P7_SCOPE_PER_PRT,P8_SCOPE_PER_PRT</definedName>
    <definedName name="SCOPE_PER_PRT" localSheetId="11">P5_SCOPE_PER_PRT,P6_SCOPE_PER_PRT,P7_SCOPE_PER_PRT,P8_SCOPE_PER_PRT</definedName>
    <definedName name="SCOPE_PER_PRT" localSheetId="8">P5_SCOPE_PER_PRT,P6_SCOPE_PER_PRT,P7_SCOPE_PER_PRT,P8_SCOPE_PER_PRT</definedName>
    <definedName name="SCOPE_PER_PRT">P5_SCOPE_PER_PRT,P6_SCOPE_PER_PRT,P7_SCOPE_PER_PRT,P8_SCOPE_PER_PRT</definedName>
    <definedName name="SCOPE_SV_PRT" localSheetId="16">P1_SCOPE_SV_PRT,P2_SCOPE_SV_PRT,P3_SCOPE_SV_PRT</definedName>
    <definedName name="SCOPE_SV_PRT" localSheetId="15">P1_SCOPE_SV_PRT,P2_SCOPE_SV_PRT,P3_SCOPE_SV_PRT</definedName>
    <definedName name="SCOPE_SV_PRT" localSheetId="17">P1_SCOPE_SV_PRT,P2_SCOPE_SV_PRT,P3_SCOPE_SV_PRT</definedName>
    <definedName name="SCOPE_SV_PRT" localSheetId="11">P1_SCOPE_SV_PRT,P2_SCOPE_SV_PRT,P3_SCOPE_SV_PRT</definedName>
    <definedName name="SCOPE_SV_PRT" localSheetId="8">P1_SCOPE_SV_PRT,P2_SCOPE_SV_PRT,P3_SCOPE_SV_PRT</definedName>
    <definedName name="SCOPE_SV_PRT">P1_SCOPE_SV_PRT,P2_SCOPE_SV_PRT,P3_SCOPE_SV_PRT</definedName>
    <definedName name="T2_DiapProt" localSheetId="16">P1_T2_DiapProt,P2_T2_DiapProt</definedName>
    <definedName name="T2_DiapProt" localSheetId="15">P1_T2_DiapProt,P2_T2_DiapProt</definedName>
    <definedName name="T2_DiapProt" localSheetId="17">P1_T2_DiapProt,P2_T2_DiapProt</definedName>
    <definedName name="T2_DiapProt" localSheetId="11">P1_T2_DiapProt,P2_T2_DiapProt</definedName>
    <definedName name="T2_DiapProt" localSheetId="8">P1_T2_DiapProt,P2_T2_DiapProt</definedName>
    <definedName name="T2_DiapProt">P1_T2_DiapProt,P2_T2_DiapProt</definedName>
    <definedName name="T6_Protect" localSheetId="16">P1_T6_Protect,P2_T6_Protect</definedName>
    <definedName name="T6_Protect" localSheetId="15">P1_T6_Protect,P2_T6_Protect</definedName>
    <definedName name="T6_Protect" localSheetId="17">P1_T6_Protect,P2_T6_Protect</definedName>
    <definedName name="T6_Protect" localSheetId="11">P1_T6_Protect,P2_T6_Protect</definedName>
    <definedName name="T6_Protect" localSheetId="8">P1_T6_Protect,P2_T6_Protect</definedName>
    <definedName name="T6_Protect">P1_T6_Protect,P2_T6_Protect</definedName>
    <definedName name="tar_price2">'[2]TEHSHEET'!$B$34:$B$40</definedName>
    <definedName name="version" localSheetId="11">'[2]Инструкция'!$P$2</definedName>
    <definedName name="version">'Инструкция'!$P$2</definedName>
    <definedName name="year_range" localSheetId="11">'[2]TEHSHEET'!$D$3:$D$16</definedName>
    <definedName name="year_range">'TEHSHEET'!$D$3:$D$16</definedName>
  </definedNames>
  <calcPr fullCalcOnLoad="1"/>
</workbook>
</file>

<file path=xl/sharedStrings.xml><?xml version="1.0" encoding="utf-8"?>
<sst xmlns="http://schemas.openxmlformats.org/spreadsheetml/2006/main" count="2015" uniqueCount="1197">
  <si>
    <t>МР</t>
  </si>
  <si>
    <t>МР_ОКТМО</t>
  </si>
  <si>
    <t>МО</t>
  </si>
  <si>
    <t>МО ОКТМО</t>
  </si>
  <si>
    <t>ОРГАНИЗАЦИЯ</t>
  </si>
  <si>
    <t>ИНН</t>
  </si>
  <si>
    <t>КПП</t>
  </si>
  <si>
    <t>ВИД ДЕЯТЕЛЬНОСТИ</t>
  </si>
  <si>
    <t>Ссылки на публикации в других источниках</t>
  </si>
  <si>
    <t>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и информация о порядке выполнения мероприятий, связанных с подключением</t>
  </si>
  <si>
    <t>Содержание пункта</t>
  </si>
  <si>
    <t>Ссылка на материалы</t>
  </si>
  <si>
    <t>Форма заявки на подключение к системе.</t>
  </si>
  <si>
    <t>Перечень и формы документов, представляемых одновременно с заявкой на подключение к системе.</t>
  </si>
  <si>
    <t>Описание (со ссылкой на нормативные акты) порядка действий  заявителя  и регулируемой организации при  подаче, приеме, обработке заявки на подключение к системе, принятии решения и уведомлении о принятом решении.</t>
  </si>
  <si>
    <t>Контакты службы, ответственной за прием и обработку заявок на подключение к системе.</t>
  </si>
  <si>
    <t>4.1</t>
  </si>
  <si>
    <t>Адрес</t>
  </si>
  <si>
    <t>4.2</t>
  </si>
  <si>
    <t>Телефон</t>
  </si>
  <si>
    <t>4.3</t>
  </si>
  <si>
    <t>E-mail</t>
  </si>
  <si>
    <t>4.4</t>
  </si>
  <si>
    <t>Сайт</t>
  </si>
  <si>
    <t>first</t>
  </si>
  <si>
    <t>end</t>
  </si>
  <si>
    <t>Добавить запись</t>
  </si>
  <si>
    <r>
      <t>*</t>
    </r>
    <r>
      <rPr>
        <sz val="9"/>
        <rFont val="Tahoma"/>
        <family val="2"/>
      </rPr>
      <t xml:space="preserve"> раскрывается на позднее 30 дней со дня соответствующего решения об установлении тарифа(надбавки) на очередной период регулирования </t>
    </r>
  </si>
  <si>
    <r>
      <t>**</t>
    </r>
    <r>
      <rPr>
        <sz val="9"/>
        <rFont val="Tahoma"/>
        <family val="2"/>
      </rPr>
      <t xml:space="preserve"> заполняется в том случае, если выручка предприятия от регулируемой деятельности 80% и более от совокупной за отчетный год </t>
    </r>
  </si>
  <si>
    <r>
      <t>Условия публичных договоров  поставок регулируемых товаров, оказания регулируемых услуг, в том числе договоров на подключение к системе</t>
    </r>
    <r>
      <rPr>
        <b/>
        <sz val="9"/>
        <color indexed="10"/>
        <rFont val="Tahoma"/>
        <family val="2"/>
      </rPr>
      <t xml:space="preserve"> *</t>
    </r>
  </si>
  <si>
    <r>
      <t xml:space="preserve">Сведения об источнике публикации годовой бухгалтерской отчетности, включая бухгалтерский баланс и приложения к нему </t>
    </r>
    <r>
      <rPr>
        <b/>
        <sz val="9"/>
        <color indexed="10"/>
        <rFont val="Tahoma"/>
        <family val="2"/>
      </rPr>
      <t>**</t>
    </r>
  </si>
  <si>
    <t>et_tsdostup_1</t>
  </si>
  <si>
    <t>Удалить теплоноситель</t>
  </si>
  <si>
    <t>et_ssilki_1</t>
  </si>
  <si>
    <t>Добавить систему водоотведения</t>
  </si>
  <si>
    <t>Источник официального опубликования</t>
  </si>
  <si>
    <t>Информация о ценах (тарифах) на регулируемые товары и услуги и надбавках к этим ценам (тарифам)</t>
  </si>
  <si>
    <t>Значение</t>
  </si>
  <si>
    <t>Информация об инвестиционных программах и отчетах об их реализации</t>
  </si>
  <si>
    <t>Утвержденная надбавка к тарифам регулируемых организаций на водоотведение</t>
  </si>
  <si>
    <t>Утвержденный тариф на подключение создаваемых (реконструируемых) объектов недвижимости к системе водоотведения</t>
  </si>
  <si>
    <t>Утвержденный тариф регулируемых организаций на подключение к системе водоотведения</t>
  </si>
  <si>
    <t>Наличие 2-ставочного тарифа</t>
  </si>
  <si>
    <t>повышение уровня автоматизации (%)</t>
  </si>
  <si>
    <t>повышение качества предоставляемых товаров/услуг (%)</t>
  </si>
  <si>
    <t>снижение аварийности (%)</t>
  </si>
  <si>
    <t>повышение эффективности работы (%)</t>
  </si>
  <si>
    <t>повышение эффективности производства (%)</t>
  </si>
  <si>
    <t>повышение качества учета товара/услуги (%)</t>
  </si>
  <si>
    <t>прочие, при условии минимизация расходов (%)</t>
  </si>
  <si>
    <t>потребность в финансовых средствах, необходимых для реализации инвестиционной программы (тыс.руб.)</t>
  </si>
  <si>
    <t>отчисления на социальные нужды</t>
  </si>
  <si>
    <t>3.8.1</t>
  </si>
  <si>
    <t>3.8.2</t>
  </si>
  <si>
    <t>3.9.1</t>
  </si>
  <si>
    <t>3.9.2</t>
  </si>
  <si>
    <t>резерв мощности системы водоотведения (тыс.куб м /сутки)</t>
  </si>
  <si>
    <t>тыс. кВт*ч</t>
  </si>
  <si>
    <t>ед.</t>
  </si>
  <si>
    <t>Комментарии</t>
  </si>
  <si>
    <t>Инструкция по заполнению шаблона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</si>
  <si>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</si>
  <si>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ФИО</t>
  </si>
  <si>
    <t>телефон</t>
  </si>
  <si>
    <t>help@eias.ru</t>
  </si>
  <si>
    <t>WEB-сайт</t>
  </si>
  <si>
    <t>Комментарий</t>
  </si>
  <si>
    <t>Заполненные шаблоны необходимо направлять через систему ЕИАС.</t>
  </si>
  <si>
    <t>Консультации по методологии заполнения форм:</t>
  </si>
  <si>
    <t>Добавить мероприятие</t>
  </si>
  <si>
    <t>инвестиционная программа продолжается в следующих периодах</t>
  </si>
  <si>
    <t>х</t>
  </si>
  <si>
    <t>Утвержденные тарифы на водоотведение, в том числе:</t>
  </si>
  <si>
    <t>расходы на оплату услуг по перекачке и очистке сточных вод другими организациями</t>
  </si>
  <si>
    <t>общепроизводственные (цеховые) расходы</t>
  </si>
  <si>
    <t>вид регулируемой деятельности</t>
  </si>
  <si>
    <t>Реагенты</t>
  </si>
  <si>
    <t>Количество использованного реагента, в т.ч.:</t>
  </si>
  <si>
    <t>тонн</t>
  </si>
  <si>
    <t>хлора (всех видов)</t>
  </si>
  <si>
    <t>алюминия сульфата</t>
  </si>
  <si>
    <t>гипохлорита натрия</t>
  </si>
  <si>
    <t>гипохлорита кальция</t>
  </si>
  <si>
    <t>аммиака</t>
  </si>
  <si>
    <t>активированного угля</t>
  </si>
  <si>
    <t>коагулянтов и флокулянтов</t>
  </si>
  <si>
    <t>прочих</t>
  </si>
  <si>
    <t>чел</t>
  </si>
  <si>
    <t>валовая прибыль от продажи товаров и услуг по регулируемому виду деятельности</t>
  </si>
  <si>
    <t>отчисления на соц. нужды от заработной платы ремонтного персонала</t>
  </si>
  <si>
    <t>численность ремонтного персонала на конец отчетного периода</t>
  </si>
  <si>
    <t>среднемесячная оплата труда рабочего 1 разряда</t>
  </si>
  <si>
    <t>заработная плата ремонтного персонала</t>
  </si>
  <si>
    <t>капитальный ремонт основных средств</t>
  </si>
  <si>
    <t>изменение стоимости основных фондов, в том числе за счет ввода (вывода) из эксплуатации</t>
  </si>
  <si>
    <t>тыс.куб.м</t>
  </si>
  <si>
    <t>объем сточных вод, принятых от потребителей оказываемых услуг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</si>
  <si>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</si>
  <si>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</si>
  <si>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протяженность самотечных канализационных сетей (в однотрубном исчислении)</t>
  </si>
  <si>
    <t>протяженность напорных канализационных сетей (в однотрубном исчислении)</t>
  </si>
  <si>
    <t>количество насосных станций</t>
  </si>
  <si>
    <t>количество очистных сооружений</t>
  </si>
  <si>
    <t>чистая прибыль по регулируемому виду деятельности с указанием размера ее расходования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</t>
  </si>
  <si>
    <t>использовано средств за II квартал:</t>
  </si>
  <si>
    <t>Наименование инвестиционной программы</t>
  </si>
  <si>
    <t>цель инвестиционной программы</t>
  </si>
  <si>
    <t>срок начала</t>
  </si>
  <si>
    <t>срок окончания</t>
  </si>
  <si>
    <t>использовано средств за I квартал:</t>
  </si>
  <si>
    <t>Отчетный год:</t>
  </si>
  <si>
    <t>Отчетный квартал:</t>
  </si>
  <si>
    <t>Тип предоставляемых данных:</t>
  </si>
  <si>
    <t>Дата ввода</t>
  </si>
  <si>
    <t>Срок действия (если установлен)</t>
  </si>
  <si>
    <t>Постановление (от XX.XX.XXXX №)</t>
  </si>
  <si>
    <t>Наименование регулирующего органа, принявшего решение об утверждении цен</t>
  </si>
  <si>
    <t>Примечание</t>
  </si>
  <si>
    <t>Население:</t>
  </si>
  <si>
    <t>руб./куб. м</t>
  </si>
  <si>
    <t>тыс. руб. в месяц/ куб. м/ч</t>
  </si>
  <si>
    <t>Бюджетные потребители:</t>
  </si>
  <si>
    <t>Прочие потребители:</t>
  </si>
  <si>
    <t>руб./куб. м/час</t>
  </si>
  <si>
    <t>Утвержденная надбавка к ценам (тарифам) на водоотведение для потребителей, в том числе:</t>
  </si>
  <si>
    <t>Утвержденная надбавка к ценам (тарифам) на водоотведение для населения</t>
  </si>
  <si>
    <t>Утвержденная надбавка к ценам (тарифам) на водоотведение для прочих потребителей</t>
  </si>
  <si>
    <t>себестоимость производимых товаров (оказываемых услуг) по регулируемому виду деятельности (тыс. рублей), включающей:</t>
  </si>
  <si>
    <t>Ремонт и техническое обслуживание основных средств, в том числе:</t>
  </si>
  <si>
    <t>3.2.2</t>
  </si>
  <si>
    <t>3.3.1.2</t>
  </si>
  <si>
    <t>3.3.1.6</t>
  </si>
  <si>
    <t>3.3.1.1</t>
  </si>
  <si>
    <t>3.3.1.3</t>
  </si>
  <si>
    <t>3.3.1.4</t>
  </si>
  <si>
    <t>3.3.1.5</t>
  </si>
  <si>
    <t>3.3.1.8</t>
  </si>
  <si>
    <t>3.3.1.7</t>
  </si>
  <si>
    <t>3.10.1</t>
  </si>
  <si>
    <t>3.10.2</t>
  </si>
  <si>
    <t>3.10.3</t>
  </si>
  <si>
    <t>3.10.4</t>
  </si>
  <si>
    <t>3.10.5</t>
  </si>
  <si>
    <t>Утвержденная надбавка к ценам (тарифам) на водоотведение для бюджетных потребителей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</si>
  <si>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</si>
  <si>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</si>
  <si>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3.3</t>
  </si>
  <si>
    <t>3.3.1</t>
  </si>
  <si>
    <t>3.4</t>
  </si>
  <si>
    <t>3.5</t>
  </si>
  <si>
    <t>3.6</t>
  </si>
  <si>
    <t>3.7</t>
  </si>
  <si>
    <t>3.8</t>
  </si>
  <si>
    <t>3.9</t>
  </si>
  <si>
    <t>3.10</t>
  </si>
  <si>
    <t>3.11</t>
  </si>
  <si>
    <t>Лист</t>
  </si>
  <si>
    <t>Заголовок листа</t>
  </si>
  <si>
    <t>Перейти на лист</t>
  </si>
  <si>
    <t>Список листов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</si>
  <si>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</si>
  <si>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отчисления на социальные нужды основного производственного персонала</t>
  </si>
  <si>
    <t>общехозяйственные (управленческие) расходы</t>
  </si>
  <si>
    <t>аренда имущества, используемого в технологическом процессе</t>
  </si>
  <si>
    <t>расходы на оплату труда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</si>
  <si>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</si>
  <si>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расходы на амортизацию основных производственных средств</t>
  </si>
  <si>
    <t>3.2.1</t>
  </si>
  <si>
    <t>тыс.руб.</t>
  </si>
  <si>
    <t>x</t>
  </si>
  <si>
    <t>выручка от регулируемой деятельности</t>
  </si>
  <si>
    <t>руб.</t>
  </si>
  <si>
    <t>объем приобретенной электрической энергии</t>
  </si>
  <si>
    <t>средневзвешенная стоимости 1 кВт*ч</t>
  </si>
  <si>
    <t>км</t>
  </si>
  <si>
    <t>среднесписочная численность основного производственного персонала</t>
  </si>
  <si>
    <t>использовано средств за III квартал:</t>
  </si>
  <si>
    <t>использовано средств за IV квартал:</t>
  </si>
  <si>
    <t>1</t>
  </si>
  <si>
    <t>Смоленская область</t>
  </si>
  <si>
    <t>Саратовская область</t>
  </si>
  <si>
    <t>Сахалинская область</t>
  </si>
  <si>
    <t>Свердловская область</t>
  </si>
  <si>
    <t>Тверская область</t>
  </si>
  <si>
    <t>нет</t>
  </si>
  <si>
    <t>Тульская область</t>
  </si>
  <si>
    <t>Тюменская область</t>
  </si>
  <si>
    <t>Ставропольский край</t>
  </si>
  <si>
    <t>Тамбовская область</t>
  </si>
  <si>
    <t>Ульяновская область</t>
  </si>
  <si>
    <t>Хабаровский край</t>
  </si>
  <si>
    <t>Томская область</t>
  </si>
  <si>
    <t>Чукотский автономный округ</t>
  </si>
  <si>
    <t>Ямало-Ненецкий автономный округ</t>
  </si>
  <si>
    <t>Ярославская область</t>
  </si>
  <si>
    <t>Удмуртская республика</t>
  </si>
  <si>
    <t>Ханты-Мансийский автономный округ</t>
  </si>
  <si>
    <t>Чеченская республика</t>
  </si>
  <si>
    <t>Чувашская республика</t>
  </si>
  <si>
    <t>Челябинская область</t>
  </si>
  <si>
    <t>logical</t>
  </si>
  <si>
    <t>Признак филиала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</si>
  <si>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</si>
  <si>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</si>
  <si>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(выберите из списка)</t>
  </si>
  <si>
    <t>L4.1</t>
  </si>
  <si>
    <t>Юридический адрес</t>
  </si>
  <si>
    <t>L4.2</t>
  </si>
  <si>
    <t>Руководитель.ФИО</t>
  </si>
  <si>
    <t>Руководитель</t>
  </si>
  <si>
    <t>Фамилия, имя, отчество</t>
  </si>
  <si>
    <t>Руководитель.Телефон</t>
  </si>
  <si>
    <t>Контактный телефон</t>
  </si>
  <si>
    <t>Гл.бухгалтер.ФИО</t>
  </si>
  <si>
    <t>Главный бухгалтер</t>
  </si>
  <si>
    <t>Гл.бухгалтер.Телефон</t>
  </si>
  <si>
    <t>Ответственный.ФИО</t>
  </si>
  <si>
    <t>Должностное лицо, ответственное за составление формы</t>
  </si>
  <si>
    <t>Ответственный.Должность</t>
  </si>
  <si>
    <t>Должность</t>
  </si>
  <si>
    <t>Ответственный.Телефон</t>
  </si>
  <si>
    <t>Ответственный. E-Mail</t>
  </si>
  <si>
    <t>e-mail</t>
  </si>
  <si>
    <t>19</t>
  </si>
  <si>
    <t>одноставочный</t>
  </si>
  <si>
    <t>двухставочный:</t>
  </si>
  <si>
    <t>ставка платы за содержание системы водоотведения</t>
  </si>
  <si>
    <t>ставка платы за водоотведение</t>
  </si>
  <si>
    <t>Наименование МР</t>
  </si>
  <si>
    <t>year_range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</si>
  <si>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</si>
  <si>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</si>
  <si>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</si>
  <si>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</si>
  <si>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</si>
  <si>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</si>
  <si>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</si>
  <si>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</si>
  <si>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</si>
  <si>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</si>
  <si>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</si>
  <si>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</si>
  <si>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</si>
  <si>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</si>
  <si>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(заполняется, 
если в ячейке "F11" - "да")</t>
  </si>
  <si>
    <t>№ п/п</t>
  </si>
  <si>
    <t>kind_of_activity</t>
  </si>
  <si>
    <t>Вид деятельности</t>
  </si>
  <si>
    <t>Единица измерения</t>
  </si>
  <si>
    <t>3.1</t>
  </si>
  <si>
    <t>3.2</t>
  </si>
  <si>
    <t>Показатели подлежащие раскрытию в сфере водоотведения и (или) очистки сточных вод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</si>
  <si>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</t>
  </si>
  <si>
    <t>Удалить</t>
  </si>
  <si>
    <t>Вологодская область</t>
  </si>
  <si>
    <t>Кабардино-Балкарская республика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</si>
  <si>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</si>
  <si>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</si>
  <si>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</si>
  <si>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</si>
  <si>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</si>
  <si>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Камчатский край</t>
  </si>
  <si>
    <t>Карачаево-Черкесская республика</t>
  </si>
  <si>
    <t>Кемеровская область</t>
  </si>
  <si>
    <t>Иркутская область</t>
  </si>
  <si>
    <t>Калининградская область</t>
  </si>
  <si>
    <t>Калужская область</t>
  </si>
  <si>
    <t>Кировская область</t>
  </si>
  <si>
    <t>Курганская область</t>
  </si>
  <si>
    <t>Костромская область</t>
  </si>
  <si>
    <t>Краснодарский край</t>
  </si>
  <si>
    <t>Ленинградская область</t>
  </si>
  <si>
    <t>Липецкая область</t>
  </si>
  <si>
    <t>Магаданская область</t>
  </si>
  <si>
    <t>Красноярский край</t>
  </si>
  <si>
    <t>Новгородская область</t>
  </si>
  <si>
    <t>Новосибирская область</t>
  </si>
  <si>
    <t>Курская область</t>
  </si>
  <si>
    <t>Омская область</t>
  </si>
  <si>
    <t>Московская область</t>
  </si>
  <si>
    <t>Мурманская область</t>
  </si>
  <si>
    <t>Ненецкий автономный округ</t>
  </si>
  <si>
    <t>Пермский край</t>
  </si>
  <si>
    <t>Приморский край</t>
  </si>
  <si>
    <t>Псковская область</t>
  </si>
  <si>
    <t>Республика Адыгея</t>
  </si>
  <si>
    <t>Оренбургская область</t>
  </si>
  <si>
    <t>Республика Карелия</t>
  </si>
  <si>
    <t>Республика Коми</t>
  </si>
  <si>
    <t>Республика Марий Эл</t>
  </si>
  <si>
    <t>Республика Мордовия</t>
  </si>
  <si>
    <t>Орловская область</t>
  </si>
  <si>
    <t>Пензенская область</t>
  </si>
  <si>
    <t>Республика Тыва</t>
  </si>
  <si>
    <t>Республика Хакасия</t>
  </si>
  <si>
    <t>Ростовская область</t>
  </si>
  <si>
    <t>Республика Алтай</t>
  </si>
  <si>
    <t>Республика Башкортостан</t>
  </si>
  <si>
    <t>Республика Дагестан</t>
  </si>
  <si>
    <t>Республика Калмыкия</t>
  </si>
  <si>
    <t>Рязанская область</t>
  </si>
  <si>
    <t>Самарская область</t>
  </si>
  <si>
    <t>Республика Саха (Якутия)</t>
  </si>
  <si>
    <t>Республика Татарстан</t>
  </si>
  <si>
    <t>Республика Бурятия</t>
  </si>
  <si>
    <t>Республика Ингушетия</t>
  </si>
  <si>
    <t>Республика Северная Осетия-Алания</t>
  </si>
  <si>
    <t>снижения % утечек</t>
  </si>
  <si>
    <t>количество исполненных заявок на подключение к системе водоотведения</t>
  </si>
  <si>
    <t>количестве заявок на подключение к системе водоотведения,  по которым принято решение об отказе в подключении</t>
  </si>
  <si>
    <t>Оказание услуг в сфере водоотведения и очистки сточных вод</t>
  </si>
  <si>
    <t>Оказание услуг по перекачке</t>
  </si>
  <si>
    <t>Оказание услуг в сфере водоснабжения, водоотведения и очистки сточных вод</t>
  </si>
  <si>
    <t>ВО цены</t>
  </si>
  <si>
    <t>ВО характеристики</t>
  </si>
  <si>
    <t>ВО инвестиции</t>
  </si>
  <si>
    <t>ВО доступ</t>
  </si>
  <si>
    <t>ВО показатели</t>
  </si>
  <si>
    <t>Субъект РФ</t>
  </si>
  <si>
    <t>Удалить мероприятие</t>
  </si>
  <si>
    <t>Справочно: количество выданных техусловий на подключение</t>
  </si>
  <si>
    <t>бюджет муниципального образования (тыс. руб.)</t>
  </si>
  <si>
    <t>18</t>
  </si>
  <si>
    <t>средства внебюджетных фондов (тыс. руб.)</t>
  </si>
  <si>
    <t>прочие средства (тыс. руб.)</t>
  </si>
  <si>
    <t>20</t>
  </si>
  <si>
    <t>амортизация (тыс.руб.)</t>
  </si>
  <si>
    <t>21</t>
  </si>
  <si>
    <t>инвестиционная надбавка к тарифу (тыс.руб.)</t>
  </si>
  <si>
    <t>22</t>
  </si>
  <si>
    <t>плата за подключение (тыс.руб.)</t>
  </si>
  <si>
    <t>23</t>
  </si>
  <si>
    <t>прибыль (тыс.руб.)</t>
  </si>
  <si>
    <t>Плановые значения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</si>
  <si>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</si>
  <si>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</si>
  <si>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</si>
  <si>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</si>
  <si>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</si>
  <si>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</si>
  <si>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</si>
  <si>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</si>
  <si>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</si>
  <si>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показатель аварийности на канализационных сетях (количество засоров для самотечных сетей (единиц на км))</t>
  </si>
  <si>
    <t>общее количество проведенных проб на сбросе очищенных (частично очищенных) сточных вод по следующим показателям:</t>
  </si>
  <si>
    <t>количество проведенных проб, выявивших несоответствие очищенных (частично очищенных) сточных вод санитарным нормам (предельно допустимой концентрации) на сбросе очищенных (частично очищенных) сточных вод, по следующим показателям:</t>
  </si>
  <si>
    <t>2.1</t>
  </si>
  <si>
    <t>2.2</t>
  </si>
  <si>
    <t>2.3</t>
  </si>
  <si>
    <t>2.4</t>
  </si>
  <si>
    <t>2.5</t>
  </si>
  <si>
    <t>2.6</t>
  </si>
  <si>
    <t>2.7</t>
  </si>
  <si>
    <t>3</t>
  </si>
  <si>
    <t>взвешенные вещества</t>
  </si>
  <si>
    <t>БПК</t>
  </si>
  <si>
    <t>аммоний-ион</t>
  </si>
  <si>
    <t>нитрит-анион</t>
  </si>
  <si>
    <t>фосфаты (по Р)</t>
  </si>
  <si>
    <t>нефтепродукты</t>
  </si>
  <si>
    <t>микробиология</t>
  </si>
  <si>
    <t>эффективность реализации инвестиционной программы:</t>
  </si>
  <si>
    <t>Добавить показатель эффективности</t>
  </si>
  <si>
    <t>запланировано средств за I квартал:</t>
  </si>
  <si>
    <t>запланировано средств за II квартал:</t>
  </si>
  <si>
    <t>запланировано средств за III квартал:</t>
  </si>
  <si>
    <t>запланировано средств за IV квартал:</t>
  </si>
  <si>
    <t>15</t>
  </si>
  <si>
    <t>16</t>
  </si>
  <si>
    <t>Привлеченные средства(тыс. руб.), из них:</t>
  </si>
  <si>
    <t>16.1</t>
  </si>
  <si>
    <t>кредиты банков (тыс. руб.)</t>
  </si>
  <si>
    <t>16.2</t>
  </si>
  <si>
    <t>из них: кредиты иностранных банков (тыс. руб.)</t>
  </si>
  <si>
    <t>16.3</t>
  </si>
  <si>
    <t>заемные средства других организаций (тыс. руб.)</t>
  </si>
  <si>
    <t>17</t>
  </si>
  <si>
    <t>бюджетные средства (тыс. руб.) из них:</t>
  </si>
  <si>
    <t>17.1</t>
  </si>
  <si>
    <t>Федеральный бюджет (тыс. руб.)</t>
  </si>
  <si>
    <t>17.2</t>
  </si>
  <si>
    <t>бюджет субъекта РФ (тыс. руб.)</t>
  </si>
  <si>
    <t>17.3</t>
  </si>
  <si>
    <t>количество поданных заявок на подключение к системе водоотведения</t>
  </si>
  <si>
    <t>количество зарегистрированных заявок на подключение к системе водоотведения</t>
  </si>
  <si>
    <t>Введите название мероприятия</t>
  </si>
  <si>
    <t>L0</t>
  </si>
  <si>
    <t>Наименование</t>
  </si>
  <si>
    <t>L1.1</t>
  </si>
  <si>
    <t>L1.2</t>
  </si>
  <si>
    <t>L2.1</t>
  </si>
  <si>
    <t>L2.2</t>
  </si>
  <si>
    <t>L3.1</t>
  </si>
  <si>
    <t>L3.2</t>
  </si>
  <si>
    <t>L4.3</t>
  </si>
  <si>
    <t>L4.4</t>
  </si>
  <si>
    <t>да</t>
  </si>
  <si>
    <t>Архангельская область</t>
  </si>
  <si>
    <t>Астраханская область</t>
  </si>
  <si>
    <t>Наименование показателя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</si>
  <si>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</si>
  <si>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</si>
  <si>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</si>
  <si>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</si>
  <si>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</si>
  <si>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</si>
  <si>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</si>
  <si>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</si>
  <si>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</si>
  <si>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</si>
  <si>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</si>
  <si>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</si>
  <si>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Нижегородская область</t>
  </si>
  <si>
    <t>Почтовый адрес</t>
  </si>
  <si>
    <t>Ссылка</t>
  </si>
  <si>
    <t>Причина</t>
  </si>
  <si>
    <t>Статус ошибки</t>
  </si>
  <si>
    <t>ОКТМО</t>
  </si>
  <si>
    <t>Алтайский край</t>
  </si>
  <si>
    <t>Волгоградская область</t>
  </si>
  <si>
    <t>Амурская область</t>
  </si>
  <si>
    <t>Воронежская область</t>
  </si>
  <si>
    <t>Белгородская область</t>
  </si>
  <si>
    <t>Брянская область</t>
  </si>
  <si>
    <t>Владимирская область</t>
  </si>
  <si>
    <t>Ивановская область</t>
  </si>
  <si>
    <t>Ссылки на публикации</t>
  </si>
  <si>
    <t>1.1</t>
  </si>
  <si>
    <t>1.1.1</t>
  </si>
  <si>
    <t>1.1.2</t>
  </si>
  <si>
    <t>1.1.2.1</t>
  </si>
  <si>
    <t>1.1.2.2</t>
  </si>
  <si>
    <t>1.2</t>
  </si>
  <si>
    <t>1.2.1</t>
  </si>
  <si>
    <t>1.2.2</t>
  </si>
  <si>
    <t>1.2.2.1</t>
  </si>
  <si>
    <t>1.2.2.2</t>
  </si>
  <si>
    <t>1.3</t>
  </si>
  <si>
    <t>1.3.1</t>
  </si>
  <si>
    <t>1.3.2</t>
  </si>
  <si>
    <t>1.3.2.1</t>
  </si>
  <si>
    <t>1.3.2.2</t>
  </si>
  <si>
    <t>Антроповский муниципальный район</t>
  </si>
  <si>
    <t>34602000</t>
  </si>
  <si>
    <t>Антроповское</t>
  </si>
  <si>
    <t>34602403</t>
  </si>
  <si>
    <t>Бедринское</t>
  </si>
  <si>
    <t>34602406</t>
  </si>
  <si>
    <t>Котельниковское</t>
  </si>
  <si>
    <t>34602412</t>
  </si>
  <si>
    <t>Курновское</t>
  </si>
  <si>
    <t>34602404</t>
  </si>
  <si>
    <t>Михайловское</t>
  </si>
  <si>
    <t>34602416</t>
  </si>
  <si>
    <t>Палкинское</t>
  </si>
  <si>
    <t>34602420</t>
  </si>
  <si>
    <t>Пеньковское</t>
  </si>
  <si>
    <t>34602422</t>
  </si>
  <si>
    <t>Понизовское</t>
  </si>
  <si>
    <t>34602424</t>
  </si>
  <si>
    <t>Просекское</t>
  </si>
  <si>
    <t>34602408</t>
  </si>
  <si>
    <t>Трифоновское</t>
  </si>
  <si>
    <t>34602436</t>
  </si>
  <si>
    <t>Буйский муниципальный район</t>
  </si>
  <si>
    <t>34604000</t>
  </si>
  <si>
    <t>Барановское</t>
  </si>
  <si>
    <t>34604404</t>
  </si>
  <si>
    <t>Поселок Чистые Боры</t>
  </si>
  <si>
    <t>34604159</t>
  </si>
  <si>
    <t>Центральное</t>
  </si>
  <si>
    <t>34604466</t>
  </si>
  <si>
    <t>Вохомский муниципальный район</t>
  </si>
  <si>
    <t>34606000</t>
  </si>
  <si>
    <t>Бельковское</t>
  </si>
  <si>
    <t>34606404</t>
  </si>
  <si>
    <t>Воробьевицкое</t>
  </si>
  <si>
    <t>34606408</t>
  </si>
  <si>
    <t>Вохомское</t>
  </si>
  <si>
    <t>34606410</t>
  </si>
  <si>
    <t>Лапшинское</t>
  </si>
  <si>
    <t>34606416</t>
  </si>
  <si>
    <t>Обуховское</t>
  </si>
  <si>
    <t>34606432</t>
  </si>
  <si>
    <t>Петрецовское</t>
  </si>
  <si>
    <t>34606436</t>
  </si>
  <si>
    <t>Тихоновское</t>
  </si>
  <si>
    <t>34606452</t>
  </si>
  <si>
    <t>Галичский муниципальный район</t>
  </si>
  <si>
    <t>34608000</t>
  </si>
  <si>
    <t>Березовское</t>
  </si>
  <si>
    <t>34608404</t>
  </si>
  <si>
    <t>Дмитриевское</t>
  </si>
  <si>
    <t>34608407</t>
  </si>
  <si>
    <t>Кабановское</t>
  </si>
  <si>
    <t>34608436</t>
  </si>
  <si>
    <t>Костомское</t>
  </si>
  <si>
    <t>34608412</t>
  </si>
  <si>
    <t>Красильниковское</t>
  </si>
  <si>
    <t>34608414</t>
  </si>
  <si>
    <t>Лопаревское</t>
  </si>
  <si>
    <t>34608416</t>
  </si>
  <si>
    <t>Муравьищенское</t>
  </si>
  <si>
    <t>34608424</t>
  </si>
  <si>
    <t>Ореховское</t>
  </si>
  <si>
    <t>34608428</t>
  </si>
  <si>
    <t>Пронинское</t>
  </si>
  <si>
    <t>34608432</t>
  </si>
  <si>
    <t>Степановское</t>
  </si>
  <si>
    <t>34608440</t>
  </si>
  <si>
    <t>Толтуновское</t>
  </si>
  <si>
    <t>34608444</t>
  </si>
  <si>
    <t>Унорожское</t>
  </si>
  <si>
    <t>34608448</t>
  </si>
  <si>
    <t>Челсменское</t>
  </si>
  <si>
    <t>34608452</t>
  </si>
  <si>
    <t>Город Буй</t>
  </si>
  <si>
    <t>34705000</t>
  </si>
  <si>
    <t>городской округ город Буй</t>
  </si>
  <si>
    <t>Город Волгореченск</t>
  </si>
  <si>
    <t>34706000</t>
  </si>
  <si>
    <t>городской округ город Волгореченск</t>
  </si>
  <si>
    <t>Город Галич</t>
  </si>
  <si>
    <t>34708000</t>
  </si>
  <si>
    <t>городской округ город Галич</t>
  </si>
  <si>
    <t>Город Кострома</t>
  </si>
  <si>
    <t>34701000</t>
  </si>
  <si>
    <t>городской округ город Кострома</t>
  </si>
  <si>
    <t>Город Мантурово</t>
  </si>
  <si>
    <t>34714000</t>
  </si>
  <si>
    <t>городской округ город Мантурово</t>
  </si>
  <si>
    <t>Город Нерехта и Нерехтский муниципальный район</t>
  </si>
  <si>
    <t>34626000</t>
  </si>
  <si>
    <t>Ёмсненское</t>
  </si>
  <si>
    <t>34626420</t>
  </si>
  <si>
    <t>Арменское</t>
  </si>
  <si>
    <t>34626404</t>
  </si>
  <si>
    <t>Владычневское</t>
  </si>
  <si>
    <t>34626408</t>
  </si>
  <si>
    <t>Волжское</t>
  </si>
  <si>
    <t>34626410</t>
  </si>
  <si>
    <t>Воскресенское</t>
  </si>
  <si>
    <t>34626412</t>
  </si>
  <si>
    <t>Город Нерехта</t>
  </si>
  <si>
    <t>34626101</t>
  </si>
  <si>
    <t>Григорцевское</t>
  </si>
  <si>
    <t>34626416</t>
  </si>
  <si>
    <t>Космынинское</t>
  </si>
  <si>
    <t>34626422</t>
  </si>
  <si>
    <t>Лавровское</t>
  </si>
  <si>
    <t>34626424</t>
  </si>
  <si>
    <t>Пригородное</t>
  </si>
  <si>
    <t>34626450</t>
  </si>
  <si>
    <t>Татарское</t>
  </si>
  <si>
    <t>34626432</t>
  </si>
  <si>
    <t>Тетеринское</t>
  </si>
  <si>
    <t>34626436</t>
  </si>
  <si>
    <t>Федоровское</t>
  </si>
  <si>
    <t>34626440</t>
  </si>
  <si>
    <t>Хомутовское</t>
  </si>
  <si>
    <t>34626444</t>
  </si>
  <si>
    <t>город Нерехта</t>
  </si>
  <si>
    <t>Город Нея и Нейский муниципальный район</t>
  </si>
  <si>
    <t>34624000</t>
  </si>
  <si>
    <t>Ёлкинское</t>
  </si>
  <si>
    <t>34624408</t>
  </si>
  <si>
    <t>Вожеровское</t>
  </si>
  <si>
    <t>34624404</t>
  </si>
  <si>
    <t>Город Нея</t>
  </si>
  <si>
    <t>34624101</t>
  </si>
  <si>
    <t>Еленское</t>
  </si>
  <si>
    <t>34624406</t>
  </si>
  <si>
    <t>Коткишевское</t>
  </si>
  <si>
    <t>34624412</t>
  </si>
  <si>
    <t>Кужбальское</t>
  </si>
  <si>
    <t>34624416</t>
  </si>
  <si>
    <t>Михалевское</t>
  </si>
  <si>
    <t>34624420</t>
  </si>
  <si>
    <t>Номженское</t>
  </si>
  <si>
    <t>34624424</t>
  </si>
  <si>
    <t>Обелевское</t>
  </si>
  <si>
    <t>34624428</t>
  </si>
  <si>
    <t>Солтановское</t>
  </si>
  <si>
    <t>34624432</t>
  </si>
  <si>
    <t>Тотомицкое</t>
  </si>
  <si>
    <t>34624436</t>
  </si>
  <si>
    <t>Фуфаевское</t>
  </si>
  <si>
    <t>34624440</t>
  </si>
  <si>
    <t>Город Шарья</t>
  </si>
  <si>
    <t>34730000</t>
  </si>
  <si>
    <t>г.Шарья</t>
  </si>
  <si>
    <t>Кадыйский муниципальный район</t>
  </si>
  <si>
    <t>34610000</t>
  </si>
  <si>
    <t>Вешкинское</t>
  </si>
  <si>
    <t>34610420</t>
  </si>
  <si>
    <t>Екатерининское</t>
  </si>
  <si>
    <t>34610408</t>
  </si>
  <si>
    <t>Завражное</t>
  </si>
  <si>
    <t>34610412</t>
  </si>
  <si>
    <t>Паньковское</t>
  </si>
  <si>
    <t>34610432</t>
  </si>
  <si>
    <t>Поселок Кадый</t>
  </si>
  <si>
    <t>34610151</t>
  </si>
  <si>
    <t>Селищенское</t>
  </si>
  <si>
    <t>34610436</t>
  </si>
  <si>
    <t>Столпинское</t>
  </si>
  <si>
    <t>34610440</t>
  </si>
  <si>
    <t>Чернышевское</t>
  </si>
  <si>
    <t>34610444</t>
  </si>
  <si>
    <t>Кологривский муниципальный район</t>
  </si>
  <si>
    <t>34612000</t>
  </si>
  <si>
    <t>Город Кологрив</t>
  </si>
  <si>
    <t>34612101</t>
  </si>
  <si>
    <t>Илешевское</t>
  </si>
  <si>
    <t>34612408</t>
  </si>
  <si>
    <t>Ильинское</t>
  </si>
  <si>
    <t>34612412</t>
  </si>
  <si>
    <t>Суховерховское</t>
  </si>
  <si>
    <t>34612428</t>
  </si>
  <si>
    <t>Тодинское</t>
  </si>
  <si>
    <t>34612436</t>
  </si>
  <si>
    <t>Ужугское</t>
  </si>
  <si>
    <t>34612432</t>
  </si>
  <si>
    <t>Костромской муниципальный район</t>
  </si>
  <si>
    <t>34614000</t>
  </si>
  <si>
    <t>Апраксинское</t>
  </si>
  <si>
    <t>34614404</t>
  </si>
  <si>
    <t>Бакшеевское</t>
  </si>
  <si>
    <t>34614408</t>
  </si>
  <si>
    <t>Караваевское</t>
  </si>
  <si>
    <t>34614411</t>
  </si>
  <si>
    <t>Котовское</t>
  </si>
  <si>
    <t>34614412</t>
  </si>
  <si>
    <t>Кузнецовское</t>
  </si>
  <si>
    <t>34614416</t>
  </si>
  <si>
    <t>Кузьмищенское</t>
  </si>
  <si>
    <t>34614418</t>
  </si>
  <si>
    <t>Минское</t>
  </si>
  <si>
    <t>34614420</t>
  </si>
  <si>
    <t>Никольское</t>
  </si>
  <si>
    <t>34614424</t>
  </si>
  <si>
    <t>Самсоновское</t>
  </si>
  <si>
    <t>34614428</t>
  </si>
  <si>
    <t>Сандогорское</t>
  </si>
  <si>
    <t>34614432</t>
  </si>
  <si>
    <t>Середняковское</t>
  </si>
  <si>
    <t>34614434</t>
  </si>
  <si>
    <t>Сущевское</t>
  </si>
  <si>
    <t>34614436</t>
  </si>
  <si>
    <t>Чернопенское</t>
  </si>
  <si>
    <t>34614440</t>
  </si>
  <si>
    <t>Шунгенское</t>
  </si>
  <si>
    <t>34614444</t>
  </si>
  <si>
    <t>Красносельский муниципальный район</t>
  </si>
  <si>
    <t>34616000</t>
  </si>
  <si>
    <t>Боровиковское</t>
  </si>
  <si>
    <t>34616404</t>
  </si>
  <si>
    <t>Гридинское</t>
  </si>
  <si>
    <t>34616408</t>
  </si>
  <si>
    <t>Захаровское</t>
  </si>
  <si>
    <t>34616412</t>
  </si>
  <si>
    <t>Подольское</t>
  </si>
  <si>
    <t>34616416</t>
  </si>
  <si>
    <t>Прискоковское</t>
  </si>
  <si>
    <t>34616420</t>
  </si>
  <si>
    <t>Сидоровское</t>
  </si>
  <si>
    <t>34616424</t>
  </si>
  <si>
    <t>Чапаевское</t>
  </si>
  <si>
    <t>34616428</t>
  </si>
  <si>
    <t>Шолоховское</t>
  </si>
  <si>
    <t>34616432</t>
  </si>
  <si>
    <t>поселок Красное-на-Волге</t>
  </si>
  <si>
    <t>34616151</t>
  </si>
  <si>
    <t>Макарьевский муниципальный район</t>
  </si>
  <si>
    <t>34618000</t>
  </si>
  <si>
    <t>Вознесенское</t>
  </si>
  <si>
    <t>34618404</t>
  </si>
  <si>
    <t>Город Макарьев</t>
  </si>
  <si>
    <t>34618101</t>
  </si>
  <si>
    <t>Горчухинское</t>
  </si>
  <si>
    <t>34618406</t>
  </si>
  <si>
    <t>Дорогининское</t>
  </si>
  <si>
    <t>34618407</t>
  </si>
  <si>
    <t>Княжевское</t>
  </si>
  <si>
    <t>34618408</t>
  </si>
  <si>
    <t>Красногорское</t>
  </si>
  <si>
    <t>34618412</t>
  </si>
  <si>
    <t>Нежитинское</t>
  </si>
  <si>
    <t>34618416</t>
  </si>
  <si>
    <t>Нижне-Нейское</t>
  </si>
  <si>
    <t>34618420</t>
  </si>
  <si>
    <t>Николо-Макаровское</t>
  </si>
  <si>
    <t>34618424</t>
  </si>
  <si>
    <t>Первомайское</t>
  </si>
  <si>
    <t>34618426</t>
  </si>
  <si>
    <t>Сивковское</t>
  </si>
  <si>
    <t>34618428</t>
  </si>
  <si>
    <t>Тимошинское</t>
  </si>
  <si>
    <t>34618432</t>
  </si>
  <si>
    <t>Унженское</t>
  </si>
  <si>
    <t>34618440</t>
  </si>
  <si>
    <t>Усть-Нейское</t>
  </si>
  <si>
    <t>34618444</t>
  </si>
  <si>
    <t>Шемятинское</t>
  </si>
  <si>
    <t>34618448</t>
  </si>
  <si>
    <t>Юркинское</t>
  </si>
  <si>
    <t>34618450</t>
  </si>
  <si>
    <t>Юровское</t>
  </si>
  <si>
    <t>34618452</t>
  </si>
  <si>
    <t>Мантуровский муниципальный район</t>
  </si>
  <si>
    <t>34620000</t>
  </si>
  <si>
    <t>Гаврилковское</t>
  </si>
  <si>
    <t>34620404</t>
  </si>
  <si>
    <t>Знаменское</t>
  </si>
  <si>
    <t>34620412</t>
  </si>
  <si>
    <t>Леонтьевское</t>
  </si>
  <si>
    <t>34620420</t>
  </si>
  <si>
    <t>Мантурово</t>
  </si>
  <si>
    <t>Медведицкое</t>
  </si>
  <si>
    <t>34620416</t>
  </si>
  <si>
    <t>Октябрьское</t>
  </si>
  <si>
    <t>34620423</t>
  </si>
  <si>
    <t>Подвигалихинское</t>
  </si>
  <si>
    <t>34620424</t>
  </si>
  <si>
    <t>Роговское</t>
  </si>
  <si>
    <t>34620428</t>
  </si>
  <si>
    <t>Самысловское</t>
  </si>
  <si>
    <t>34620432</t>
  </si>
  <si>
    <t>Угорское</t>
  </si>
  <si>
    <t>34620436</t>
  </si>
  <si>
    <t>Межевской муниципальный район</t>
  </si>
  <si>
    <t>34622000</t>
  </si>
  <si>
    <t>Алешковское</t>
  </si>
  <si>
    <t>34622428</t>
  </si>
  <si>
    <t>Георгиевское</t>
  </si>
  <si>
    <t>34622404</t>
  </si>
  <si>
    <t>34622412</t>
  </si>
  <si>
    <t>Петровское</t>
  </si>
  <si>
    <t>34622416</t>
  </si>
  <si>
    <t>Родинское</t>
  </si>
  <si>
    <t>34622422</t>
  </si>
  <si>
    <t>Селинское</t>
  </si>
  <si>
    <t>34622424</t>
  </si>
  <si>
    <t>Советское</t>
  </si>
  <si>
    <t>34622426</t>
  </si>
  <si>
    <t>Октябрьский муниципальный район</t>
  </si>
  <si>
    <t>34628000</t>
  </si>
  <si>
    <t>Власовское</t>
  </si>
  <si>
    <t>34628404</t>
  </si>
  <si>
    <t>Забегаевское</t>
  </si>
  <si>
    <t>34628408</t>
  </si>
  <si>
    <t>Луптюгское</t>
  </si>
  <si>
    <t>34628412</t>
  </si>
  <si>
    <t>Новинское</t>
  </si>
  <si>
    <t>34628414</t>
  </si>
  <si>
    <t>Покровское</t>
  </si>
  <si>
    <t>34628416</t>
  </si>
  <si>
    <t>Соловецкое</t>
  </si>
  <si>
    <t>34628424</t>
  </si>
  <si>
    <t>Стариковское</t>
  </si>
  <si>
    <t>34628428</t>
  </si>
  <si>
    <t>Островский муниципальный район</t>
  </si>
  <si>
    <t>34630000</t>
  </si>
  <si>
    <t>Адищевское</t>
  </si>
  <si>
    <t>34630404</t>
  </si>
  <si>
    <t>Александровское</t>
  </si>
  <si>
    <t>34630406</t>
  </si>
  <si>
    <t>Игодовское</t>
  </si>
  <si>
    <t>34630420</t>
  </si>
  <si>
    <t>Клеванцовское</t>
  </si>
  <si>
    <t>34630424</t>
  </si>
  <si>
    <t>Островское</t>
  </si>
  <si>
    <t>34630432</t>
  </si>
  <si>
    <t>Островское (Центральное)</t>
  </si>
  <si>
    <t>34630438</t>
  </si>
  <si>
    <t>Павинский муниципальный район</t>
  </si>
  <si>
    <t>34632000</t>
  </si>
  <si>
    <t>Доброумовское</t>
  </si>
  <si>
    <t>34632404</t>
  </si>
  <si>
    <t>Крутогорское</t>
  </si>
  <si>
    <t>34632406</t>
  </si>
  <si>
    <t>Леденгское</t>
  </si>
  <si>
    <t>34632408</t>
  </si>
  <si>
    <t>34632412</t>
  </si>
  <si>
    <t>Павинское</t>
  </si>
  <si>
    <t>34632416</t>
  </si>
  <si>
    <t>Петропавловское</t>
  </si>
  <si>
    <t>34632420</t>
  </si>
  <si>
    <t>Парфеньевский муниципальный район</t>
  </si>
  <si>
    <t>34634000</t>
  </si>
  <si>
    <t>Матвеевское</t>
  </si>
  <si>
    <t>34634424</t>
  </si>
  <si>
    <t>Николо-Поломское</t>
  </si>
  <si>
    <t>34634420</t>
  </si>
  <si>
    <t>Парфеньево</t>
  </si>
  <si>
    <t>34634428</t>
  </si>
  <si>
    <t>Потрусовское</t>
  </si>
  <si>
    <t>34634432</t>
  </si>
  <si>
    <t>Поназыревский муниципальный район</t>
  </si>
  <si>
    <t>34636000</t>
  </si>
  <si>
    <t>Горловское</t>
  </si>
  <si>
    <t>34636402</t>
  </si>
  <si>
    <t>Полдневицкое</t>
  </si>
  <si>
    <t>34636418</t>
  </si>
  <si>
    <t>Поселок Поназырево</t>
  </si>
  <si>
    <t>34636151</t>
  </si>
  <si>
    <t>Хмелевское</t>
  </si>
  <si>
    <t>34636424</t>
  </si>
  <si>
    <t>Якшангское</t>
  </si>
  <si>
    <t>34636432</t>
  </si>
  <si>
    <t>Пыщугский муниципальный район</t>
  </si>
  <si>
    <t>34638000</t>
  </si>
  <si>
    <t>Верхнеспасское</t>
  </si>
  <si>
    <t>34638404</t>
  </si>
  <si>
    <t>Головинское</t>
  </si>
  <si>
    <t>34638412</t>
  </si>
  <si>
    <t>Носковское</t>
  </si>
  <si>
    <t>34638424</t>
  </si>
  <si>
    <t>Пыщугское</t>
  </si>
  <si>
    <t>34638428</t>
  </si>
  <si>
    <t>Солигаличский муниципальный район</t>
  </si>
  <si>
    <t>34640000</t>
  </si>
  <si>
    <t>Бурдуковское</t>
  </si>
  <si>
    <t>34640404</t>
  </si>
  <si>
    <t>Васильевское</t>
  </si>
  <si>
    <t>34640408</t>
  </si>
  <si>
    <t>Высоковское</t>
  </si>
  <si>
    <t>34640416</t>
  </si>
  <si>
    <t>Город Солигалич</t>
  </si>
  <si>
    <t>34640101</t>
  </si>
  <si>
    <t>Корцовское</t>
  </si>
  <si>
    <t>34640424</t>
  </si>
  <si>
    <t>Куземинское</t>
  </si>
  <si>
    <t>34640428</t>
  </si>
  <si>
    <t>Лосевское</t>
  </si>
  <si>
    <t>34640432</t>
  </si>
  <si>
    <t>34640436</t>
  </si>
  <si>
    <t>Солигаличское</t>
  </si>
  <si>
    <t>34640440</t>
  </si>
  <si>
    <t>Судиславский муниципальный район</t>
  </si>
  <si>
    <t>34642000</t>
  </si>
  <si>
    <t>Воронское</t>
  </si>
  <si>
    <t>34642408</t>
  </si>
  <si>
    <t>Глебовское</t>
  </si>
  <si>
    <t>34642409</t>
  </si>
  <si>
    <t>Поселок Судиславль</t>
  </si>
  <si>
    <t>34642151</t>
  </si>
  <si>
    <t>Расловское</t>
  </si>
  <si>
    <t>34642424</t>
  </si>
  <si>
    <t>Свозовское</t>
  </si>
  <si>
    <t>34642428</t>
  </si>
  <si>
    <t>Судиславское</t>
  </si>
  <si>
    <t>34642432</t>
  </si>
  <si>
    <t>Фадеевское</t>
  </si>
  <si>
    <t>34642434</t>
  </si>
  <si>
    <t>Сусанинский муниципальный район</t>
  </si>
  <si>
    <t>34644000</t>
  </si>
  <si>
    <t>Андреевское</t>
  </si>
  <si>
    <t>34644404</t>
  </si>
  <si>
    <t>Буяковское</t>
  </si>
  <si>
    <t>34644408</t>
  </si>
  <si>
    <t>34644412</t>
  </si>
  <si>
    <t>Григоровское</t>
  </si>
  <si>
    <t>34644416</t>
  </si>
  <si>
    <t>Ломышкинское</t>
  </si>
  <si>
    <t>34644418</t>
  </si>
  <si>
    <t>Медведковское</t>
  </si>
  <si>
    <t>34644424</t>
  </si>
  <si>
    <t>Меленковское</t>
  </si>
  <si>
    <t>34644420</t>
  </si>
  <si>
    <t>Попадьинское</t>
  </si>
  <si>
    <t>34644450</t>
  </si>
  <si>
    <t>Поселок Сусанино</t>
  </si>
  <si>
    <t>34644151</t>
  </si>
  <si>
    <t>Северное</t>
  </si>
  <si>
    <t>34644428</t>
  </si>
  <si>
    <t>Сокиринское</t>
  </si>
  <si>
    <t>34644436</t>
  </si>
  <si>
    <t>Сумароковское</t>
  </si>
  <si>
    <t>34644432</t>
  </si>
  <si>
    <t>Ченцовское</t>
  </si>
  <si>
    <t>34644440</t>
  </si>
  <si>
    <t>Чухломский муниципальный район</t>
  </si>
  <si>
    <t>34646000</t>
  </si>
  <si>
    <t>Город Чухлома</t>
  </si>
  <si>
    <t>34646101</t>
  </si>
  <si>
    <t>Ножкинское</t>
  </si>
  <si>
    <t>34646420</t>
  </si>
  <si>
    <t>34646424</t>
  </si>
  <si>
    <t>Повалихинское</t>
  </si>
  <si>
    <t>34646428</t>
  </si>
  <si>
    <t>Понкратовское</t>
  </si>
  <si>
    <t>34646444</t>
  </si>
  <si>
    <t>Судайское</t>
  </si>
  <si>
    <t>34646436</t>
  </si>
  <si>
    <t>Чухломское</t>
  </si>
  <si>
    <t>34646452</t>
  </si>
  <si>
    <t>Шартановское</t>
  </si>
  <si>
    <t>34646456</t>
  </si>
  <si>
    <t>Шарьинский муниципальный район</t>
  </si>
  <si>
    <t>34648000</t>
  </si>
  <si>
    <t>Варакинское</t>
  </si>
  <si>
    <t>34648403</t>
  </si>
  <si>
    <t>34648404</t>
  </si>
  <si>
    <t>Заболотское</t>
  </si>
  <si>
    <t>34648408</t>
  </si>
  <si>
    <t>Зебляковское</t>
  </si>
  <si>
    <t>34648410</t>
  </si>
  <si>
    <t>Ивановское</t>
  </si>
  <si>
    <t>34648412</t>
  </si>
  <si>
    <t>Конёвское</t>
  </si>
  <si>
    <t>34648420</t>
  </si>
  <si>
    <t>Одоевское</t>
  </si>
  <si>
    <t>34648436</t>
  </si>
  <si>
    <t>Троицкое</t>
  </si>
  <si>
    <t>34648452</t>
  </si>
  <si>
    <t>Шангское</t>
  </si>
  <si>
    <t>34648456</t>
  </si>
  <si>
    <t>Шекшемское</t>
  </si>
  <si>
    <t>34648457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</si>
  <si>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</si>
  <si>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</si>
  <si>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</si>
  <si>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</si>
  <si>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</si>
  <si>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</si>
  <si>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</si>
  <si>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</si>
  <si>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</si>
  <si>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</si>
  <si>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</si>
  <si>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</si>
  <si>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</si>
  <si>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</si>
  <si>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</si>
  <si>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</si>
  <si>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</si>
  <si>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</si>
  <si>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</si>
  <si>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</si>
  <si>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</si>
  <si>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</si>
  <si>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</si>
  <si>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</si>
  <si>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</si>
  <si>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</si>
  <si>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</si>
  <si>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</si>
  <si>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</si>
  <si>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</si>
  <si>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Не указано значение!</t>
  </si>
  <si>
    <t>Ошибка</t>
  </si>
  <si>
    <t>Титульный!H9</t>
  </si>
  <si>
    <t>Алексеевский муниципальный район</t>
  </si>
  <si>
    <t>сельское поселение Алексеевка</t>
  </si>
  <si>
    <t>36602408</t>
  </si>
  <si>
    <t>МУП "АККПиБ""</t>
  </si>
  <si>
    <t>6361005135</t>
  </si>
  <si>
    <t>636101001</t>
  </si>
  <si>
    <t>МУП "Теплоэнерго"</t>
  </si>
  <si>
    <t>4408003380</t>
  </si>
  <si>
    <t>440801001</t>
  </si>
  <si>
    <t>МУП "Коммунальщик" Буйского района</t>
  </si>
  <si>
    <t>4409003350</t>
  </si>
  <si>
    <t>440901001</t>
  </si>
  <si>
    <t>МП УК "Жилкомсервис"</t>
  </si>
  <si>
    <t>4402006480</t>
  </si>
  <si>
    <t>МУП ЖКХ г.п.Чистые Боры</t>
  </si>
  <si>
    <t>4409003576</t>
  </si>
  <si>
    <t>ООО "ЖЭК№7"</t>
  </si>
  <si>
    <t>4411003950</t>
  </si>
  <si>
    <t>441101001</t>
  </si>
  <si>
    <t>Администрация Ореховского с/п</t>
  </si>
  <si>
    <t>4411003661</t>
  </si>
  <si>
    <t>ООО"Жилкомсервис"</t>
  </si>
  <si>
    <t>4402006835</t>
  </si>
  <si>
    <t>440201001</t>
  </si>
  <si>
    <t>МП "Коммунальщик"</t>
  </si>
  <si>
    <t>4401011744</t>
  </si>
  <si>
    <t>443101001</t>
  </si>
  <si>
    <t>ОАО "Водоканал КГРЭС"</t>
  </si>
  <si>
    <t>4431003010</t>
  </si>
  <si>
    <t>филиал ОАО "ОГК-3" "Костромская ГРЭС"</t>
  </si>
  <si>
    <t>0326023099</t>
  </si>
  <si>
    <t>443102001</t>
  </si>
  <si>
    <t>ООО "Водоканал"</t>
  </si>
  <si>
    <t>4403005601</t>
  </si>
  <si>
    <t>440301001</t>
  </si>
  <si>
    <t>ЛПУ "Санатроий для лечения родителей с детьми "Костромской"</t>
  </si>
  <si>
    <t>4441002489</t>
  </si>
  <si>
    <t>440101001</t>
  </si>
  <si>
    <t>МУП г.Костромы "Костромагорводоканал"</t>
  </si>
  <si>
    <t>4401000622</t>
  </si>
  <si>
    <t>ОАО "Калориферный завод"</t>
  </si>
  <si>
    <t>4401006945</t>
  </si>
  <si>
    <t>ОАО "Костромской комбинат хлебопродуктов"</t>
  </si>
  <si>
    <t>4401012829</t>
  </si>
  <si>
    <t>ООО "Аграф-энергосервис"</t>
  </si>
  <si>
    <t>4401050951</t>
  </si>
  <si>
    <t>4404003879</t>
  </si>
  <si>
    <t>440401001</t>
  </si>
  <si>
    <t>ООО "Водоканалсервис"</t>
  </si>
  <si>
    <t>4401095293</t>
  </si>
  <si>
    <t>ООО "Нерехтагорводоканал"</t>
  </si>
  <si>
    <t>4405006632</t>
  </si>
  <si>
    <t>440501001</t>
  </si>
  <si>
    <t>СПК им. Ленина</t>
  </si>
  <si>
    <t>4419000091</t>
  </si>
  <si>
    <t>441901001</t>
  </si>
  <si>
    <t>МУП ЖКХ "Космынино"</t>
  </si>
  <si>
    <t>4405005318</t>
  </si>
  <si>
    <t>ООО "Жилищник"</t>
  </si>
  <si>
    <t>4405007690</t>
  </si>
  <si>
    <t>МУП "ТВТ"</t>
  </si>
  <si>
    <t>4405006858</t>
  </si>
  <si>
    <t>СПК "Заря"</t>
  </si>
  <si>
    <t>4419000285</t>
  </si>
  <si>
    <t>Войсковая часть №55486 г. Нея</t>
  </si>
  <si>
    <t>4406003970</t>
  </si>
  <si>
    <t>440601001</t>
  </si>
  <si>
    <t>Закрытый военный городок</t>
  </si>
  <si>
    <t>4406001210</t>
  </si>
  <si>
    <t>ООО "ЖКХ"</t>
  </si>
  <si>
    <t>4406005039</t>
  </si>
  <si>
    <t>МУП "Номженское ЖКХ"</t>
  </si>
  <si>
    <t>4406004363</t>
  </si>
  <si>
    <t>ОАО РЖД филиал ОАО РЖД Северная железная дорога Дирекция по тепловодоснабжению Вологодский участок производства</t>
  </si>
  <si>
    <t>7708503727</t>
  </si>
  <si>
    <t>760402001</t>
  </si>
  <si>
    <t>ООО "Шарьяводоканал"</t>
  </si>
  <si>
    <t>4407007631</t>
  </si>
  <si>
    <t>440701001</t>
  </si>
  <si>
    <t>администрации городского поселения г. Кологрив "Коммунсервис"</t>
  </si>
  <si>
    <t>4413002381</t>
  </si>
  <si>
    <t>441301001</t>
  </si>
  <si>
    <t>Муниципальное унитарное предприятие Костромского муниципального района "Коммунальные системы"</t>
  </si>
  <si>
    <t>4414013481</t>
  </si>
  <si>
    <t>441401001</t>
  </si>
  <si>
    <t>ОПХ "Ленинское"</t>
  </si>
  <si>
    <t>4414006043</t>
  </si>
  <si>
    <t>МУП ЖКХ "Караваево"</t>
  </si>
  <si>
    <t>4414011396</t>
  </si>
  <si>
    <t>ФГОУ ВПО "Костромская государственная сельскохозяйственная академия"</t>
  </si>
  <si>
    <t>4414001246</t>
  </si>
  <si>
    <t>ЗАО "Заволжское"</t>
  </si>
  <si>
    <t>4414007752</t>
  </si>
  <si>
    <t>ЛПУ "Санаторий Волга"</t>
  </si>
  <si>
    <t>4414000362</t>
  </si>
  <si>
    <t>Муниципальное унитарное предприятие "Ильинское"</t>
  </si>
  <si>
    <t>4414012199</t>
  </si>
  <si>
    <t>ООО Пансионат с лечением "Сосновый бор"</t>
  </si>
  <si>
    <t>4401022866</t>
  </si>
  <si>
    <t>Колхоз им.50-летия СССР</t>
  </si>
  <si>
    <t>4414000683</t>
  </si>
  <si>
    <t>ФГУП племзавод "Чернопенский"</t>
  </si>
  <si>
    <t>4414000242</t>
  </si>
  <si>
    <t>МУП ЖКХ Шунгенского сельского поселения Костромского района</t>
  </si>
  <si>
    <t>4414012270</t>
  </si>
  <si>
    <t>ООО "Уют"</t>
  </si>
  <si>
    <t>4415006090</t>
  </si>
  <si>
    <t>441501001</t>
  </si>
  <si>
    <t>СПК "Сидоровский"</t>
  </si>
  <si>
    <t>4415000446</t>
  </si>
  <si>
    <t>УГПОПХ "Ченцы"</t>
  </si>
  <si>
    <t>4415000453</t>
  </si>
  <si>
    <t>МУП "Коммунальник"</t>
  </si>
  <si>
    <t>4415005331</t>
  </si>
  <si>
    <t>Лев-Толстовский</t>
  </si>
  <si>
    <t>Лев-Толстовское сельское поселение</t>
  </si>
  <si>
    <t>42636151</t>
  </si>
  <si>
    <t>ООО ЖКХ "Лев-Толстовское"</t>
  </si>
  <si>
    <t>4811012526</t>
  </si>
  <si>
    <t>481201001</t>
  </si>
  <si>
    <t>МП Макарьевское КХ</t>
  </si>
  <si>
    <t>4416003418</t>
  </si>
  <si>
    <t>441601001</t>
  </si>
  <si>
    <t>Открытое акционерное общество "Санаторий "Щелыково" СТД РФ"</t>
  </si>
  <si>
    <t>4421001776</t>
  </si>
  <si>
    <t>442101001</t>
  </si>
  <si>
    <t>МУП Островского (центрального) сельского поселения "Тепловик"</t>
  </si>
  <si>
    <t>4421005900</t>
  </si>
  <si>
    <t>ООО "Коммунальник" Островского района</t>
  </si>
  <si>
    <t>4421005562</t>
  </si>
  <si>
    <t>МУП ЖКХ "Коммунсервис"</t>
  </si>
  <si>
    <t>4422002035</t>
  </si>
  <si>
    <t>442201001</t>
  </si>
  <si>
    <t>МУП МО "Парфеньевский район" "Коммунальщик"</t>
  </si>
  <si>
    <t>4423002567</t>
  </si>
  <si>
    <t>442301001</t>
  </si>
  <si>
    <t>МУП п. Поназырево "Коммун-Сервис"</t>
  </si>
  <si>
    <t>4424002087</t>
  </si>
  <si>
    <t>442401001</t>
  </si>
  <si>
    <t>ООО "Коммунальник"</t>
  </si>
  <si>
    <t>4426003030</t>
  </si>
  <si>
    <t>442601001</t>
  </si>
  <si>
    <t>Администрация Солигаличского с/п</t>
  </si>
  <si>
    <t>4426002847</t>
  </si>
  <si>
    <t>Сосногорск</t>
  </si>
  <si>
    <t>г.Сосногорск</t>
  </si>
  <si>
    <t>87626122</t>
  </si>
  <si>
    <t>ОАО "Водоканал"</t>
  </si>
  <si>
    <t>1108020501</t>
  </si>
  <si>
    <t>110801001</t>
  </si>
  <si>
    <t>МУП ЖКХ "Воронье"</t>
  </si>
  <si>
    <t>4427004251</t>
  </si>
  <si>
    <t>442701001</t>
  </si>
  <si>
    <t>МУП "Глебово"</t>
  </si>
  <si>
    <t>4427004276</t>
  </si>
  <si>
    <t>МУП "Судиславское ЖКХ"</t>
  </si>
  <si>
    <t>4427004212</t>
  </si>
  <si>
    <t>Администрация Михайловского с/п</t>
  </si>
  <si>
    <t>4427000296</t>
  </si>
  <si>
    <t>МУП ЖКХ "Раслово"</t>
  </si>
  <si>
    <t>4427004220</t>
  </si>
  <si>
    <t>СПК "Трудовик"</t>
  </si>
  <si>
    <t>4427003459</t>
  </si>
  <si>
    <t>Оказание услуг в сфере очистки сточных вод</t>
  </si>
  <si>
    <t>ФГУ "Костромская ПБСТИН Росздрава"</t>
  </si>
  <si>
    <t>4427000218</t>
  </si>
  <si>
    <t>МУП ЖКХ "Свозово"</t>
  </si>
  <si>
    <t>4427004364</t>
  </si>
  <si>
    <t>МУП "КоммунСервис"</t>
  </si>
  <si>
    <t>4427004244</t>
  </si>
  <si>
    <t>МУП "Фадеевское ЖКХ"</t>
  </si>
  <si>
    <t>4427004290</t>
  </si>
  <si>
    <t>МУП ЖКХ</t>
  </si>
  <si>
    <t>4428000330</t>
  </si>
  <si>
    <t>442801001</t>
  </si>
  <si>
    <t>ООО "Коммунводсервис" п.Сусанино</t>
  </si>
  <si>
    <t>4428003500</t>
  </si>
  <si>
    <t>440102001</t>
  </si>
  <si>
    <t>Администрация Сумароковского селького поселения</t>
  </si>
  <si>
    <t>4428002994</t>
  </si>
  <si>
    <t>Администрация Ченцовского с/п</t>
  </si>
  <si>
    <t>4428003003</t>
  </si>
  <si>
    <t>Сызранский муниципальный район</t>
  </si>
  <si>
    <t>36642000</t>
  </si>
  <si>
    <t>ООО"Быткомфорт-ЖБК"</t>
  </si>
  <si>
    <t>6325050140</t>
  </si>
  <si>
    <t>632501001</t>
  </si>
  <si>
    <t>сельское поселение Варламово</t>
  </si>
  <si>
    <t>36642406</t>
  </si>
  <si>
    <t>МУП “Райжилкомхоз Сызранского района”</t>
  </si>
  <si>
    <t>6325043985</t>
  </si>
  <si>
    <t>Хворостянский муниципальный район</t>
  </si>
  <si>
    <t>сельское поселение Новокуровка</t>
  </si>
  <si>
    <t>36644416</t>
  </si>
  <si>
    <t>ООО "Новокуровское"</t>
  </si>
  <si>
    <t>6362015016</t>
  </si>
  <si>
    <t>636260101</t>
  </si>
  <si>
    <t>сельское поселение Прогресс</t>
  </si>
  <si>
    <t>36644421</t>
  </si>
  <si>
    <t>ООО "Стратегия"</t>
  </si>
  <si>
    <t>6316142147</t>
  </si>
  <si>
    <t>631601001</t>
  </si>
  <si>
    <t>сельское поселение Хворостянка</t>
  </si>
  <si>
    <t>36644424</t>
  </si>
  <si>
    <t>ООО Резонанс</t>
  </si>
  <si>
    <t>6362015023</t>
  </si>
  <si>
    <t>636201001</t>
  </si>
  <si>
    <t>ООО "Зеблякиремсервис"</t>
  </si>
  <si>
    <t>4430003138</t>
  </si>
  <si>
    <t>443001001</t>
  </si>
  <si>
    <t>Общество с ограниченной ответственностью "РусьСпецСервис"</t>
  </si>
  <si>
    <t>4430004195</t>
  </si>
  <si>
    <t>ООО "Ресурс"</t>
  </si>
  <si>
    <t>4430003177</t>
  </si>
  <si>
    <t>МУ "ДК Шекшемского с/п"</t>
  </si>
  <si>
    <t>4430003089</t>
  </si>
  <si>
    <t>городской округ Октябрьск</t>
  </si>
  <si>
    <t>36718000</t>
  </si>
  <si>
    <t>МУП г.о. Октябрьск “Жилищное управление”</t>
  </si>
  <si>
    <t>6325037090</t>
  </si>
  <si>
    <t>городской округ Тольятти</t>
  </si>
  <si>
    <t>36740000</t>
  </si>
  <si>
    <t>ЗАО "Энергетика и связь строительства</t>
  </si>
  <si>
    <t>6320005633</t>
  </si>
  <si>
    <t>632401001</t>
  </si>
  <si>
    <t>Наименование организации</t>
  </si>
  <si>
    <t>Муниципальный район, на территории которого осуществляет деятельность данная ОРГАНИЗАЦИЯ</t>
  </si>
  <si>
    <t>Муниципальное образование, на территории которого осуществляет деятельность данная ОРГАНИЗАЦИЯ</t>
  </si>
  <si>
    <t>ИНН организации</t>
  </si>
  <si>
    <t>КПП организации</t>
  </si>
  <si>
    <t>2-14-23</t>
  </si>
  <si>
    <t>9-76-00</t>
  </si>
  <si>
    <t>экономист</t>
  </si>
  <si>
    <t>2-14-22</t>
  </si>
  <si>
    <t>Оберемок Е.Ю.</t>
  </si>
  <si>
    <t>Викулина В.М.</t>
  </si>
  <si>
    <t>Симоненко С.В.</t>
  </si>
  <si>
    <t>п.г.т.Судиславль,ул.Советская д.18б</t>
  </si>
  <si>
    <t>Нет</t>
  </si>
  <si>
    <t>ПЛАН</t>
  </si>
  <si>
    <t>15.11.2010 №10/192/1</t>
  </si>
  <si>
    <t>Департамент топливно-энергетического комплекса и тарифной политики Костромской области</t>
  </si>
  <si>
    <t>квитанция о оплате коммунальных услуг</t>
  </si>
  <si>
    <t>доп.соглашение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</si>
</sst>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</numFmts>
  <fonts count="6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u val="single"/>
      <sz val="11"/>
      <color indexed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0"/>
      <name val="NTHarmonica"/>
      <family val="0"/>
    </font>
    <font>
      <sz val="8"/>
      <name val="Tahoma"/>
      <family val="2"/>
    </font>
    <font>
      <b/>
      <sz val="10"/>
      <name val="Tahoma"/>
      <family val="2"/>
    </font>
    <font>
      <b/>
      <u val="single"/>
      <sz val="10"/>
      <color indexed="12"/>
      <name val="Tahoma"/>
      <family val="2"/>
    </font>
    <font>
      <sz val="9"/>
      <color indexed="9"/>
      <name val="Tahoma"/>
      <family val="2"/>
    </font>
    <font>
      <sz val="8"/>
      <name val="Verdana"/>
      <family val="2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sz val="9"/>
      <color indexed="8"/>
      <name val="Tahoma"/>
      <family val="2"/>
    </font>
    <font>
      <b/>
      <sz val="9"/>
      <color indexed="9"/>
      <name val="Tahoma"/>
      <family val="2"/>
    </font>
    <font>
      <b/>
      <sz val="9"/>
      <color indexed="8"/>
      <name val="Tahoma"/>
      <family val="2"/>
    </font>
    <font>
      <b/>
      <sz val="9"/>
      <color indexed="10"/>
      <name val="Tahoma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65"/>
        <bgColor indexed="64"/>
      </patternFill>
    </fill>
  </fills>
  <borders count="7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5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76" fontId="27" fillId="0" borderId="1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9" fontId="27" fillId="0" borderId="0">
      <alignment/>
      <protection locked="0"/>
    </xf>
    <xf numFmtId="176" fontId="28" fillId="0" borderId="0">
      <alignment/>
      <protection locked="0"/>
    </xf>
    <xf numFmtId="176" fontId="28" fillId="0" borderId="0">
      <alignment/>
      <protection locked="0"/>
    </xf>
    <xf numFmtId="176" fontId="27" fillId="0" borderId="1">
      <alignment/>
      <protection locked="0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21" fillId="3" borderId="0" applyNumberFormat="0" applyBorder="0" applyAlignment="0" applyProtection="0"/>
    <xf numFmtId="0" fontId="13" fillId="20" borderId="2" applyNumberFormat="0" applyAlignment="0" applyProtection="0"/>
    <xf numFmtId="0" fontId="18" fillId="21" borderId="3" applyNumberFormat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64" fontId="30" fillId="0" borderId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0" fontId="25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1" fillId="7" borderId="2" applyNumberFormat="0" applyAlignment="0" applyProtection="0"/>
    <xf numFmtId="0" fontId="23" fillId="0" borderId="7" applyNumberFormat="0" applyFill="0" applyAlignment="0" applyProtection="0"/>
    <xf numFmtId="0" fontId="20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26" fillId="0" borderId="0">
      <alignment/>
      <protection/>
    </xf>
    <xf numFmtId="0" fontId="40" fillId="23" borderId="8" applyNumberFormat="0" applyFont="0" applyAlignment="0" applyProtection="0"/>
    <xf numFmtId="0" fontId="12" fillId="20" borderId="9" applyNumberFormat="0" applyAlignment="0" applyProtection="0"/>
    <xf numFmtId="0" fontId="39" fillId="0" borderId="0" applyNumberFormat="0">
      <alignment horizontal="left"/>
      <protection/>
    </xf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173" fontId="0" fillId="0" borderId="11">
      <alignment/>
      <protection locked="0"/>
    </xf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2" applyBorder="0">
      <alignment horizontal="center" vertical="center" wrapText="1"/>
      <protection/>
    </xf>
    <xf numFmtId="173" fontId="45" fillId="6" borderId="11">
      <alignment/>
      <protection/>
    </xf>
    <xf numFmtId="4" fontId="40" fillId="22" borderId="13" applyBorder="0">
      <alignment horizontal="right"/>
      <protection/>
    </xf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37" fillId="0" borderId="1" applyNumberFormat="0" applyFill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43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167" fontId="1" fillId="4" borderId="13">
      <alignment wrapText="1"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49" fontId="40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7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52" fillId="0" borderId="0">
      <alignment/>
      <protection/>
    </xf>
    <xf numFmtId="0" fontId="4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164" fontId="46" fillId="22" borderId="14" applyNumberFormat="0" applyBorder="0" applyAlignment="0">
      <protection locked="0"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6" fillId="0" borderId="0">
      <alignment/>
      <protection/>
    </xf>
    <xf numFmtId="164" fontId="37" fillId="0" borderId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9" fontId="37" fillId="0" borderId="0">
      <alignment horizontal="center"/>
      <protection/>
    </xf>
    <xf numFmtId="41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2" fontId="3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40" fillId="4" borderId="0" applyBorder="0">
      <alignment horizontal="right"/>
      <protection/>
    </xf>
    <xf numFmtId="4" fontId="40" fillId="7" borderId="15" applyBorder="0">
      <alignment horizontal="right"/>
      <protection/>
    </xf>
    <xf numFmtId="4" fontId="40" fillId="4" borderId="13" applyFont="0" applyBorder="0">
      <alignment horizontal="right"/>
      <protection/>
    </xf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180" fontId="27" fillId="0" borderId="0">
      <alignment/>
      <protection locked="0"/>
    </xf>
  </cellStyleXfs>
  <cellXfs count="407">
    <xf numFmtId="0" fontId="0" fillId="0" borderId="0" xfId="0" applyAlignment="1">
      <alignment/>
    </xf>
    <xf numFmtId="49" fontId="40" fillId="0" borderId="0" xfId="491" applyFont="1" applyAlignment="1" applyProtection="1">
      <alignment vertical="center" wrapText="1"/>
      <protection/>
    </xf>
    <xf numFmtId="49" fontId="50" fillId="0" borderId="0" xfId="368" applyNumberFormat="1" applyFont="1" applyAlignment="1" applyProtection="1">
      <alignment horizontal="center" vertical="center"/>
      <protection/>
    </xf>
    <xf numFmtId="49" fontId="40" fillId="0" borderId="0" xfId="491" applyFont="1" applyAlignment="1" applyProtection="1">
      <alignment horizontal="center" vertical="center" wrapText="1"/>
      <protection/>
    </xf>
    <xf numFmtId="49" fontId="40" fillId="0" borderId="0" xfId="491" applyFont="1" applyAlignment="1" applyProtection="1">
      <alignment vertical="top" wrapText="1"/>
      <protection/>
    </xf>
    <xf numFmtId="49" fontId="40" fillId="0" borderId="0" xfId="491" applyFont="1" applyProtection="1">
      <alignment vertical="top"/>
      <protection/>
    </xf>
    <xf numFmtId="49" fontId="40" fillId="24" borderId="0" xfId="491" applyFont="1" applyFill="1" applyProtection="1">
      <alignment vertical="top"/>
      <protection/>
    </xf>
    <xf numFmtId="0" fontId="40" fillId="0" borderId="13" xfId="496" applyFont="1" applyBorder="1" applyAlignment="1" applyProtection="1">
      <alignment horizontal="center"/>
      <protection/>
    </xf>
    <xf numFmtId="49" fontId="51" fillId="0" borderId="0" xfId="491" applyFont="1" applyAlignment="1" applyProtection="1">
      <alignment vertical="center"/>
      <protection/>
    </xf>
    <xf numFmtId="0" fontId="51" fillId="0" borderId="0" xfId="492" applyFont="1" applyFill="1" applyAlignment="1" applyProtection="1">
      <alignment vertical="center" wrapText="1"/>
      <protection/>
    </xf>
    <xf numFmtId="0" fontId="51" fillId="0" borderId="0" xfId="492" applyFont="1" applyFill="1" applyAlignment="1" applyProtection="1">
      <alignment horizontal="left" vertical="center" wrapText="1"/>
      <protection/>
    </xf>
    <xf numFmtId="0" fontId="40" fillId="25" borderId="16" xfId="492" applyFont="1" applyFill="1" applyBorder="1" applyAlignment="1" applyProtection="1">
      <alignment vertical="center" wrapText="1"/>
      <protection/>
    </xf>
    <xf numFmtId="0" fontId="40" fillId="0" borderId="17" xfId="492" applyFont="1" applyBorder="1" applyAlignment="1" applyProtection="1">
      <alignment vertical="center" wrapText="1"/>
      <protection/>
    </xf>
    <xf numFmtId="0" fontId="40" fillId="25" borderId="17" xfId="496" applyFont="1" applyFill="1" applyBorder="1" applyAlignment="1" applyProtection="1">
      <alignment vertical="center" wrapText="1"/>
      <protection/>
    </xf>
    <xf numFmtId="0" fontId="40" fillId="0" borderId="0" xfId="492" applyFont="1" applyAlignment="1" applyProtection="1">
      <alignment vertical="center" wrapText="1"/>
      <protection/>
    </xf>
    <xf numFmtId="0" fontId="40" fillId="25" borderId="18" xfId="496" applyFont="1" applyFill="1" applyBorder="1" applyAlignment="1" applyProtection="1">
      <alignment vertical="center" wrapText="1"/>
      <protection/>
    </xf>
    <xf numFmtId="0" fontId="40" fillId="25" borderId="0" xfId="496" applyFont="1" applyFill="1" applyBorder="1" applyAlignment="1" applyProtection="1">
      <alignment vertical="center" wrapText="1"/>
      <protection/>
    </xf>
    <xf numFmtId="0" fontId="40" fillId="25" borderId="0" xfId="496" applyFont="1" applyFill="1" applyBorder="1" applyAlignment="1" applyProtection="1">
      <alignment horizontal="center" vertical="center" wrapText="1"/>
      <protection/>
    </xf>
    <xf numFmtId="0" fontId="40" fillId="0" borderId="0" xfId="496" applyFont="1" applyFill="1" applyBorder="1" applyAlignment="1" applyProtection="1">
      <alignment horizontal="center" vertical="center" wrapText="1"/>
      <protection/>
    </xf>
    <xf numFmtId="0" fontId="51" fillId="25" borderId="18" xfId="502" applyNumberFormat="1" applyFont="1" applyFill="1" applyBorder="1" applyAlignment="1" applyProtection="1">
      <alignment horizontal="center" vertical="center" wrapText="1"/>
      <protection/>
    </xf>
    <xf numFmtId="0" fontId="51" fillId="25" borderId="0" xfId="502" applyNumberFormat="1" applyFont="1" applyFill="1" applyBorder="1" applyAlignment="1" applyProtection="1">
      <alignment horizontal="center" vertical="center" wrapText="1"/>
      <protection/>
    </xf>
    <xf numFmtId="0" fontId="40" fillId="26" borderId="19" xfId="502" applyNumberFormat="1" applyFont="1" applyFill="1" applyBorder="1" applyAlignment="1" applyProtection="1">
      <alignment horizontal="center" vertical="center" wrapText="1"/>
      <protection locked="0"/>
    </xf>
    <xf numFmtId="49" fontId="44" fillId="25" borderId="0" xfId="502" applyNumberFormat="1" applyFont="1" applyFill="1" applyBorder="1" applyAlignment="1" applyProtection="1">
      <alignment horizontal="center" vertical="center" wrapText="1"/>
      <protection/>
    </xf>
    <xf numFmtId="14" fontId="40" fillId="25" borderId="0" xfId="502" applyNumberFormat="1" applyFont="1" applyFill="1" applyBorder="1" applyAlignment="1" applyProtection="1">
      <alignment horizontal="center" vertical="center" wrapText="1"/>
      <protection/>
    </xf>
    <xf numFmtId="0" fontId="44" fillId="25" borderId="0" xfId="502" applyNumberFormat="1" applyFont="1" applyFill="1" applyBorder="1" applyAlignment="1" applyProtection="1">
      <alignment horizontal="center" vertical="center" wrapText="1"/>
      <protection/>
    </xf>
    <xf numFmtId="0" fontId="40" fillId="25" borderId="0" xfId="496" applyNumberFormat="1" applyFont="1" applyFill="1" applyBorder="1" applyAlignment="1" applyProtection="1">
      <alignment vertical="center" wrapText="1"/>
      <protection/>
    </xf>
    <xf numFmtId="0" fontId="40" fillId="0" borderId="0" xfId="492" applyFont="1" applyBorder="1" applyAlignment="1" applyProtection="1">
      <alignment horizontal="center" vertical="center" wrapText="1"/>
      <protection/>
    </xf>
    <xf numFmtId="0" fontId="40" fillId="25" borderId="0" xfId="492" applyFont="1" applyFill="1" applyBorder="1" applyAlignment="1" applyProtection="1">
      <alignment horizontal="center" vertical="center" wrapText="1"/>
      <protection/>
    </xf>
    <xf numFmtId="0" fontId="51" fillId="0" borderId="0" xfId="492" applyFont="1" applyFill="1" applyBorder="1" applyAlignment="1" applyProtection="1">
      <alignment vertical="center" wrapText="1"/>
      <protection/>
    </xf>
    <xf numFmtId="49" fontId="51" fillId="0" borderId="0" xfId="502" applyNumberFormat="1" applyFont="1" applyFill="1" applyBorder="1" applyAlignment="1" applyProtection="1">
      <alignment horizontal="left" vertical="center" wrapText="1"/>
      <protection/>
    </xf>
    <xf numFmtId="49" fontId="40" fillId="25" borderId="18" xfId="502" applyNumberFormat="1" applyFont="1" applyFill="1" applyBorder="1" applyAlignment="1" applyProtection="1">
      <alignment horizontal="center" vertical="center" wrapText="1"/>
      <protection/>
    </xf>
    <xf numFmtId="49" fontId="40" fillId="25" borderId="13" xfId="502" applyNumberFormat="1" applyFont="1" applyFill="1" applyBorder="1" applyAlignment="1" applyProtection="1">
      <alignment horizontal="center" vertical="center" wrapText="1"/>
      <protection/>
    </xf>
    <xf numFmtId="0" fontId="40" fillId="25" borderId="20" xfId="496" applyFont="1" applyFill="1" applyBorder="1" applyAlignment="1" applyProtection="1">
      <alignment vertical="center" wrapText="1"/>
      <protection/>
    </xf>
    <xf numFmtId="0" fontId="40" fillId="25" borderId="21" xfId="496" applyFont="1" applyFill="1" applyBorder="1" applyAlignment="1" applyProtection="1">
      <alignment vertical="center" wrapText="1"/>
      <protection/>
    </xf>
    <xf numFmtId="0" fontId="40" fillId="25" borderId="21" xfId="496" applyFont="1" applyFill="1" applyBorder="1" applyAlignment="1" applyProtection="1">
      <alignment horizontal="center" vertical="center" wrapText="1"/>
      <protection/>
    </xf>
    <xf numFmtId="0" fontId="40" fillId="0" borderId="0" xfId="492" applyFont="1" applyFill="1" applyAlignment="1" applyProtection="1">
      <alignment horizontal="center" vertical="center" wrapText="1"/>
      <protection/>
    </xf>
    <xf numFmtId="0" fontId="40" fillId="0" borderId="0" xfId="492" applyFont="1" applyAlignment="1" applyProtection="1">
      <alignment horizontal="center" vertical="center" wrapText="1"/>
      <protection/>
    </xf>
    <xf numFmtId="0" fontId="40" fillId="0" borderId="0" xfId="492" applyFont="1" applyFill="1" applyAlignment="1" applyProtection="1">
      <alignment vertical="center" wrapText="1"/>
      <protection/>
    </xf>
    <xf numFmtId="0" fontId="51" fillId="0" borderId="0" xfId="492" applyFont="1" applyAlignment="1" applyProtection="1">
      <alignment vertical="center" wrapText="1"/>
      <protection/>
    </xf>
    <xf numFmtId="0" fontId="51" fillId="0" borderId="0" xfId="492" applyFont="1" applyAlignment="1" applyProtection="1">
      <alignment horizontal="center" vertical="center" wrapText="1"/>
      <protection/>
    </xf>
    <xf numFmtId="0" fontId="40" fillId="25" borderId="0" xfId="502" applyNumberFormat="1" applyFont="1" applyFill="1" applyBorder="1" applyAlignment="1" applyProtection="1">
      <alignment horizontal="center" vertical="center" wrapText="1"/>
      <protection/>
    </xf>
    <xf numFmtId="0" fontId="44" fillId="26" borderId="19" xfId="496" applyFont="1" applyFill="1" applyBorder="1" applyAlignment="1" applyProtection="1">
      <alignment horizontal="center" vertical="center" wrapText="1"/>
      <protection locked="0"/>
    </xf>
    <xf numFmtId="0" fontId="40" fillId="25" borderId="22" xfId="496" applyFont="1" applyFill="1" applyBorder="1" applyAlignment="1" applyProtection="1">
      <alignment horizontal="center" vertical="center" wrapText="1"/>
      <protection/>
    </xf>
    <xf numFmtId="0" fontId="40" fillId="25" borderId="13" xfId="496" applyFont="1" applyFill="1" applyBorder="1" applyAlignment="1" applyProtection="1">
      <alignment horizontal="center" vertical="center" wrapText="1"/>
      <protection/>
    </xf>
    <xf numFmtId="49" fontId="40" fillId="0" borderId="0" xfId="489" applyNumberFormat="1" applyProtection="1">
      <alignment vertical="top"/>
      <protection/>
    </xf>
    <xf numFmtId="0" fontId="53" fillId="0" borderId="0" xfId="492" applyFont="1" applyAlignment="1" applyProtection="1">
      <alignment vertical="center" wrapText="1"/>
      <protection/>
    </xf>
    <xf numFmtId="49" fontId="51" fillId="0" borderId="0" xfId="502" applyNumberFormat="1" applyFont="1" applyAlignment="1" applyProtection="1">
      <alignment horizontal="center" vertical="center" wrapText="1"/>
      <protection/>
    </xf>
    <xf numFmtId="49" fontId="51" fillId="0" borderId="0" xfId="502" applyNumberFormat="1" applyFont="1" applyAlignment="1" applyProtection="1">
      <alignment horizontal="center" vertical="center"/>
      <protection/>
    </xf>
    <xf numFmtId="49" fontId="40" fillId="25" borderId="23" xfId="502" applyNumberFormat="1" applyFont="1" applyFill="1" applyBorder="1" applyAlignment="1" applyProtection="1">
      <alignment horizontal="center" vertical="center" wrapText="1"/>
      <protection/>
    </xf>
    <xf numFmtId="0" fontId="40" fillId="26" borderId="24" xfId="502" applyNumberFormat="1" applyFont="1" applyFill="1" applyBorder="1" applyAlignment="1" applyProtection="1">
      <alignment horizontal="center" vertical="center" wrapText="1"/>
      <protection locked="0"/>
    </xf>
    <xf numFmtId="49" fontId="40" fillId="25" borderId="25" xfId="502" applyNumberFormat="1" applyFont="1" applyFill="1" applyBorder="1" applyAlignment="1" applyProtection="1">
      <alignment horizontal="center" vertical="center" wrapText="1"/>
      <protection/>
    </xf>
    <xf numFmtId="0" fontId="40" fillId="25" borderId="26" xfId="502" applyNumberFormat="1" applyFont="1" applyFill="1" applyBorder="1" applyAlignment="1" applyProtection="1">
      <alignment horizontal="center" vertical="center" wrapText="1"/>
      <protection/>
    </xf>
    <xf numFmtId="0" fontId="40" fillId="25" borderId="15" xfId="502" applyNumberFormat="1" applyFont="1" applyFill="1" applyBorder="1" applyAlignment="1" applyProtection="1">
      <alignment horizontal="center" vertical="center" wrapText="1"/>
      <protection/>
    </xf>
    <xf numFmtId="0" fontId="40" fillId="25" borderId="27" xfId="502" applyNumberFormat="1" applyFont="1" applyFill="1" applyBorder="1" applyAlignment="1" applyProtection="1">
      <alignment horizontal="center" vertical="center" wrapText="1"/>
      <protection/>
    </xf>
    <xf numFmtId="49" fontId="40" fillId="25" borderId="15" xfId="502" applyNumberFormat="1" applyFont="1" applyFill="1" applyBorder="1" applyAlignment="1" applyProtection="1">
      <alignment horizontal="center" vertical="center" wrapText="1"/>
      <protection/>
    </xf>
    <xf numFmtId="0" fontId="40" fillId="25" borderId="28" xfId="496" applyFont="1" applyFill="1" applyBorder="1" applyAlignment="1" applyProtection="1">
      <alignment horizontal="center" vertical="center" wrapText="1"/>
      <protection/>
    </xf>
    <xf numFmtId="0" fontId="40" fillId="25" borderId="23" xfId="492" applyFont="1" applyFill="1" applyBorder="1" applyAlignment="1" applyProtection="1">
      <alignment horizontal="center" vertical="center" wrapText="1"/>
      <protection/>
    </xf>
    <xf numFmtId="49" fontId="40" fillId="26" borderId="29" xfId="502" applyNumberFormat="1" applyFont="1" applyFill="1" applyBorder="1" applyAlignment="1" applyProtection="1">
      <alignment horizontal="center" vertical="center" wrapText="1"/>
      <protection locked="0"/>
    </xf>
    <xf numFmtId="49" fontId="40" fillId="26" borderId="30" xfId="502" applyNumberFormat="1" applyFont="1" applyFill="1" applyBorder="1" applyAlignment="1" applyProtection="1">
      <alignment horizontal="center" vertical="center" wrapText="1"/>
      <protection locked="0"/>
    </xf>
    <xf numFmtId="49" fontId="40" fillId="26" borderId="30" xfId="496" applyNumberFormat="1" applyFont="1" applyFill="1" applyBorder="1" applyAlignment="1" applyProtection="1">
      <alignment horizontal="center" vertical="center" wrapText="1"/>
      <protection locked="0"/>
    </xf>
    <xf numFmtId="49" fontId="50" fillId="0" borderId="0" xfId="367" applyNumberFormat="1" applyFont="1" applyAlignment="1" applyProtection="1">
      <alignment horizontal="center" vertical="center"/>
      <protection/>
    </xf>
    <xf numFmtId="49" fontId="40" fillId="22" borderId="31" xfId="502" applyNumberFormat="1" applyFont="1" applyFill="1" applyBorder="1" applyAlignment="1" applyProtection="1">
      <alignment horizontal="center" vertical="center" wrapText="1"/>
      <protection locked="0"/>
    </xf>
    <xf numFmtId="49" fontId="40" fillId="22" borderId="32" xfId="502" applyNumberFormat="1" applyFont="1" applyFill="1" applyBorder="1" applyAlignment="1" applyProtection="1">
      <alignment horizontal="center" vertical="center" wrapText="1"/>
      <protection locked="0"/>
    </xf>
    <xf numFmtId="49" fontId="40" fillId="22" borderId="24" xfId="502" applyNumberFormat="1" applyFont="1" applyFill="1" applyBorder="1" applyAlignment="1" applyProtection="1">
      <alignment horizontal="center" vertical="center" wrapText="1"/>
      <protection locked="0"/>
    </xf>
    <xf numFmtId="49" fontId="40" fillId="22" borderId="30" xfId="502" applyNumberFormat="1" applyFont="1" applyFill="1" applyBorder="1" applyAlignment="1" applyProtection="1">
      <alignment horizontal="center" vertical="center" wrapText="1"/>
      <protection locked="0"/>
    </xf>
    <xf numFmtId="14" fontId="51" fillId="0" borderId="0" xfId="502" applyNumberFormat="1" applyFont="1" applyFill="1" applyBorder="1" applyAlignment="1" applyProtection="1">
      <alignment horizontal="center" vertical="center" wrapText="1"/>
      <protection/>
    </xf>
    <xf numFmtId="49" fontId="40" fillId="0" borderId="0" xfId="488" applyFont="1" applyProtection="1">
      <alignment vertical="top"/>
      <protection/>
    </xf>
    <xf numFmtId="49" fontId="40" fillId="0" borderId="0" xfId="488" applyFont="1" applyAlignment="1" applyProtection="1">
      <alignment horizontal="center" vertical="top"/>
      <protection/>
    </xf>
    <xf numFmtId="0" fontId="40" fillId="0" borderId="0" xfId="500" applyFont="1" applyAlignment="1" applyProtection="1">
      <alignment horizontal="center" vertical="center"/>
      <protection/>
    </xf>
    <xf numFmtId="49" fontId="44" fillId="25" borderId="12" xfId="488" applyFont="1" applyFill="1" applyBorder="1" applyAlignment="1" applyProtection="1">
      <alignment horizontal="center" vertical="center"/>
      <protection/>
    </xf>
    <xf numFmtId="49" fontId="44" fillId="25" borderId="33" xfId="488" applyFont="1" applyFill="1" applyBorder="1" applyAlignment="1" applyProtection="1">
      <alignment horizontal="center" vertical="center"/>
      <protection/>
    </xf>
    <xf numFmtId="49" fontId="44" fillId="25" borderId="34" xfId="488" applyFont="1" applyFill="1" applyBorder="1" applyAlignment="1" applyProtection="1">
      <alignment horizontal="center" vertical="center"/>
      <protection/>
    </xf>
    <xf numFmtId="49" fontId="44" fillId="0" borderId="0" xfId="488" applyFont="1" applyProtection="1">
      <alignment vertical="top"/>
      <protection/>
    </xf>
    <xf numFmtId="0" fontId="40" fillId="26" borderId="29" xfId="502" applyNumberFormat="1" applyFont="1" applyFill="1" applyBorder="1" applyAlignment="1" applyProtection="1">
      <alignment horizontal="center" vertical="center" wrapText="1"/>
      <protection locked="0"/>
    </xf>
    <xf numFmtId="0" fontId="40" fillId="25" borderId="35" xfId="0" applyFont="1" applyFill="1" applyBorder="1" applyAlignment="1" applyProtection="1">
      <alignment horizontal="center" vertical="center"/>
      <protection/>
    </xf>
    <xf numFmtId="0" fontId="40" fillId="0" borderId="0" xfId="0" applyFont="1" applyAlignment="1" applyProtection="1">
      <alignment/>
      <protection/>
    </xf>
    <xf numFmtId="0" fontId="44" fillId="0" borderId="0" xfId="0" applyFont="1" applyAlignment="1" applyProtection="1">
      <alignment/>
      <protection/>
    </xf>
    <xf numFmtId="0" fontId="40" fillId="25" borderId="16" xfId="0" applyFont="1" applyFill="1" applyBorder="1" applyAlignment="1" applyProtection="1">
      <alignment/>
      <protection/>
    </xf>
    <xf numFmtId="0" fontId="40" fillId="25" borderId="17" xfId="0" applyFont="1" applyFill="1" applyBorder="1" applyAlignment="1" applyProtection="1">
      <alignment/>
      <protection/>
    </xf>
    <xf numFmtId="0" fontId="40" fillId="25" borderId="36" xfId="0" applyFont="1" applyFill="1" applyBorder="1" applyAlignment="1" applyProtection="1">
      <alignment/>
      <protection/>
    </xf>
    <xf numFmtId="0" fontId="40" fillId="25" borderId="18" xfId="0" applyFont="1" applyFill="1" applyBorder="1" applyAlignment="1" applyProtection="1">
      <alignment/>
      <protection/>
    </xf>
    <xf numFmtId="0" fontId="44" fillId="25" borderId="0" xfId="0" applyFont="1" applyFill="1" applyBorder="1" applyAlignment="1" applyProtection="1">
      <alignment horizontal="center" wrapText="1"/>
      <protection/>
    </xf>
    <xf numFmtId="0" fontId="44" fillId="25" borderId="14" xfId="0" applyFont="1" applyFill="1" applyBorder="1" applyAlignment="1" applyProtection="1">
      <alignment horizontal="center" wrapText="1"/>
      <protection/>
    </xf>
    <xf numFmtId="0" fontId="44" fillId="0" borderId="0" xfId="0" applyFont="1" applyAlignment="1" applyProtection="1">
      <alignment horizontal="center" wrapText="1"/>
      <protection/>
    </xf>
    <xf numFmtId="0" fontId="44" fillId="0" borderId="0" xfId="0" applyFont="1" applyAlignment="1" applyProtection="1">
      <alignment/>
      <protection/>
    </xf>
    <xf numFmtId="0" fontId="40" fillId="0" borderId="0" xfId="0" applyFont="1" applyAlignment="1" applyProtection="1">
      <alignment wrapText="1"/>
      <protection/>
    </xf>
    <xf numFmtId="0" fontId="40" fillId="25" borderId="18" xfId="0" applyFont="1" applyFill="1" applyBorder="1" applyAlignment="1" applyProtection="1">
      <alignment wrapText="1"/>
      <protection/>
    </xf>
    <xf numFmtId="0" fontId="44" fillId="25" borderId="14" xfId="0" applyFont="1" applyFill="1" applyBorder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wrapText="1"/>
      <protection/>
    </xf>
    <xf numFmtId="0" fontId="44" fillId="25" borderId="25" xfId="0" applyFont="1" applyFill="1" applyBorder="1" applyAlignment="1" applyProtection="1">
      <alignment horizontal="center" vertical="center" wrapText="1"/>
      <protection/>
    </xf>
    <xf numFmtId="0" fontId="44" fillId="25" borderId="37" xfId="0" applyFont="1" applyFill="1" applyBorder="1" applyAlignment="1" applyProtection="1">
      <alignment horizontal="center" vertical="center" wrapText="1"/>
      <protection/>
    </xf>
    <xf numFmtId="0" fontId="44" fillId="25" borderId="19" xfId="0" applyFont="1" applyFill="1" applyBorder="1" applyAlignment="1" applyProtection="1">
      <alignment horizontal="center" vertical="center" wrapText="1"/>
      <protection/>
    </xf>
    <xf numFmtId="0" fontId="54" fillId="25" borderId="38" xfId="0" applyFont="1" applyFill="1" applyBorder="1" applyAlignment="1" applyProtection="1">
      <alignment horizontal="center" vertical="center" wrapText="1"/>
      <protection/>
    </xf>
    <xf numFmtId="0" fontId="54" fillId="25" borderId="39" xfId="0" applyFont="1" applyFill="1" applyBorder="1" applyAlignment="1" applyProtection="1">
      <alignment horizontal="center" vertical="center" wrapText="1"/>
      <protection/>
    </xf>
    <xf numFmtId="0" fontId="54" fillId="25" borderId="40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Alignment="1" applyProtection="1">
      <alignment horizontal="right" vertical="top"/>
      <protection/>
    </xf>
    <xf numFmtId="0" fontId="40" fillId="25" borderId="18" xfId="0" applyFont="1" applyFill="1" applyBorder="1" applyAlignment="1" applyProtection="1">
      <alignment horizontal="right" vertical="top"/>
      <protection/>
    </xf>
    <xf numFmtId="0" fontId="40" fillId="25" borderId="41" xfId="0" applyFont="1" applyFill="1" applyBorder="1" applyAlignment="1" applyProtection="1">
      <alignment horizontal="center" vertical="center"/>
      <protection/>
    </xf>
    <xf numFmtId="0" fontId="40" fillId="25" borderId="42" xfId="0" applyFont="1" applyFill="1" applyBorder="1" applyAlignment="1" applyProtection="1">
      <alignment vertical="center" wrapText="1"/>
      <protection/>
    </xf>
    <xf numFmtId="0" fontId="40" fillId="25" borderId="14" xfId="0" applyFont="1" applyFill="1" applyBorder="1" applyAlignment="1" applyProtection="1">
      <alignment/>
      <protection/>
    </xf>
    <xf numFmtId="0" fontId="40" fillId="25" borderId="13" xfId="0" applyFont="1" applyFill="1" applyBorder="1" applyAlignment="1" applyProtection="1">
      <alignment vertical="center" wrapText="1"/>
      <protection/>
    </xf>
    <xf numFmtId="0" fontId="40" fillId="25" borderId="27" xfId="0" applyFont="1" applyFill="1" applyBorder="1" applyAlignment="1" applyProtection="1">
      <alignment horizontal="center" vertical="center"/>
      <protection/>
    </xf>
    <xf numFmtId="0" fontId="40" fillId="25" borderId="23" xfId="0" applyFont="1" applyFill="1" applyBorder="1" applyAlignment="1" applyProtection="1">
      <alignment vertical="center" wrapText="1"/>
      <protection/>
    </xf>
    <xf numFmtId="0" fontId="40" fillId="25" borderId="20" xfId="0" applyFont="1" applyFill="1" applyBorder="1" applyAlignment="1" applyProtection="1">
      <alignment horizontal="right" vertical="top"/>
      <protection/>
    </xf>
    <xf numFmtId="0" fontId="40" fillId="25" borderId="21" xfId="0" applyFont="1" applyFill="1" applyBorder="1" applyAlignment="1" applyProtection="1">
      <alignment horizontal="right" vertical="top"/>
      <protection/>
    </xf>
    <xf numFmtId="0" fontId="40" fillId="25" borderId="21" xfId="0" applyFont="1" applyFill="1" applyBorder="1" applyAlignment="1" applyProtection="1">
      <alignment wrapText="1"/>
      <protection/>
    </xf>
    <xf numFmtId="0" fontId="40" fillId="25" borderId="21" xfId="0" applyFont="1" applyFill="1" applyBorder="1" applyAlignment="1" applyProtection="1">
      <alignment/>
      <protection/>
    </xf>
    <xf numFmtId="0" fontId="40" fillId="25" borderId="43" xfId="0" applyFont="1" applyFill="1" applyBorder="1" applyAlignment="1" applyProtection="1">
      <alignment/>
      <protection/>
    </xf>
    <xf numFmtId="0" fontId="40" fillId="0" borderId="0" xfId="0" applyFont="1" applyBorder="1" applyAlignment="1" applyProtection="1">
      <alignment wrapText="1"/>
      <protection/>
    </xf>
    <xf numFmtId="0" fontId="40" fillId="0" borderId="0" xfId="0" applyFont="1" applyFill="1" applyBorder="1" applyAlignment="1" applyProtection="1">
      <alignment/>
      <protection/>
    </xf>
    <xf numFmtId="0" fontId="55" fillId="25" borderId="0" xfId="367" applyFont="1" applyFill="1" applyAlignment="1" applyProtection="1">
      <alignment/>
      <protection/>
    </xf>
    <xf numFmtId="0" fontId="44" fillId="25" borderId="44" xfId="0" applyFont="1" applyFill="1" applyBorder="1" applyAlignment="1" applyProtection="1">
      <alignment horizontal="center" vertical="center" wrapText="1"/>
      <protection/>
    </xf>
    <xf numFmtId="49" fontId="40" fillId="25" borderId="15" xfId="0" applyNumberFormat="1" applyFont="1" applyFill="1" applyBorder="1" applyAlignment="1" applyProtection="1">
      <alignment horizontal="center" vertical="center"/>
      <protection/>
    </xf>
    <xf numFmtId="0" fontId="40" fillId="25" borderId="45" xfId="0" applyFont="1" applyFill="1" applyBorder="1" applyAlignment="1" applyProtection="1">
      <alignment horizontal="center" vertical="center" wrapText="1"/>
      <protection/>
    </xf>
    <xf numFmtId="49" fontId="40" fillId="25" borderId="35" xfId="0" applyNumberFormat="1" applyFont="1" applyFill="1" applyBorder="1" applyAlignment="1" applyProtection="1">
      <alignment horizontal="center" vertical="center"/>
      <protection/>
    </xf>
    <xf numFmtId="0" fontId="40" fillId="25" borderId="46" xfId="0" applyFont="1" applyFill="1" applyBorder="1" applyAlignment="1" applyProtection="1">
      <alignment horizontal="center" vertical="center" wrapText="1"/>
      <protection/>
    </xf>
    <xf numFmtId="49" fontId="40" fillId="25" borderId="41" xfId="0" applyNumberFormat="1" applyFont="1" applyFill="1" applyBorder="1" applyAlignment="1" applyProtection="1">
      <alignment horizontal="center" vertical="center"/>
      <protection/>
    </xf>
    <xf numFmtId="49" fontId="40" fillId="25" borderId="27" xfId="0" applyNumberFormat="1" applyFont="1" applyFill="1" applyBorder="1" applyAlignment="1" applyProtection="1">
      <alignment horizontal="center" vertical="center"/>
      <protection/>
    </xf>
    <xf numFmtId="0" fontId="40" fillId="25" borderId="20" xfId="0" applyFont="1" applyFill="1" applyBorder="1" applyAlignment="1" applyProtection="1">
      <alignment/>
      <protection/>
    </xf>
    <xf numFmtId="4" fontId="40" fillId="22" borderId="24" xfId="0" applyNumberFormat="1" applyFont="1" applyFill="1" applyBorder="1" applyAlignment="1" applyProtection="1">
      <alignment horizontal="center" vertical="center"/>
      <protection locked="0"/>
    </xf>
    <xf numFmtId="4" fontId="40" fillId="22" borderId="47" xfId="0" applyNumberFormat="1" applyFont="1" applyFill="1" applyBorder="1" applyAlignment="1" applyProtection="1">
      <alignment horizontal="center" vertical="center"/>
      <protection locked="0"/>
    </xf>
    <xf numFmtId="3" fontId="40" fillId="22" borderId="24" xfId="0" applyNumberFormat="1" applyFont="1" applyFill="1" applyBorder="1" applyAlignment="1" applyProtection="1">
      <alignment horizontal="center" vertical="center"/>
      <protection locked="0"/>
    </xf>
    <xf numFmtId="4" fontId="40" fillId="22" borderId="30" xfId="0" applyNumberFormat="1" applyFont="1" applyFill="1" applyBorder="1" applyAlignment="1" applyProtection="1">
      <alignment horizontal="center" vertical="center"/>
      <protection locked="0"/>
    </xf>
    <xf numFmtId="49" fontId="40" fillId="0" borderId="0" xfId="491" applyProtection="1">
      <alignment vertical="top"/>
      <protection/>
    </xf>
    <xf numFmtId="3" fontId="40" fillId="22" borderId="47" xfId="0" applyNumberFormat="1" applyFont="1" applyFill="1" applyBorder="1" applyAlignment="1" applyProtection="1">
      <alignment horizontal="center" vertical="center"/>
      <protection locked="0"/>
    </xf>
    <xf numFmtId="0" fontId="40" fillId="25" borderId="46" xfId="0" applyFont="1" applyFill="1" applyBorder="1" applyAlignment="1" applyProtection="1">
      <alignment vertical="center" wrapText="1"/>
      <protection/>
    </xf>
    <xf numFmtId="0" fontId="40" fillId="25" borderId="48" xfId="0" applyFont="1" applyFill="1" applyBorder="1" applyAlignment="1" applyProtection="1">
      <alignment vertical="center" wrapText="1"/>
      <protection/>
    </xf>
    <xf numFmtId="0" fontId="40" fillId="25" borderId="46" xfId="0" applyFont="1" applyFill="1" applyBorder="1" applyAlignment="1" applyProtection="1">
      <alignment horizontal="left" vertical="center" wrapText="1" indent="1"/>
      <protection/>
    </xf>
    <xf numFmtId="0" fontId="40" fillId="25" borderId="46" xfId="0" applyFont="1" applyFill="1" applyBorder="1" applyAlignment="1" applyProtection="1">
      <alignment horizontal="left" vertical="center" wrapText="1" indent="2"/>
      <protection/>
    </xf>
    <xf numFmtId="0" fontId="40" fillId="25" borderId="45" xfId="0" applyFont="1" applyFill="1" applyBorder="1" applyAlignment="1" applyProtection="1">
      <alignment horizontal="left" vertical="center" wrapText="1"/>
      <protection/>
    </xf>
    <xf numFmtId="0" fontId="40" fillId="25" borderId="46" xfId="0" applyFont="1" applyFill="1" applyBorder="1" applyAlignment="1" applyProtection="1">
      <alignment horizontal="left" vertical="center" wrapText="1"/>
      <protection/>
    </xf>
    <xf numFmtId="0" fontId="54" fillId="25" borderId="44" xfId="0" applyFont="1" applyFill="1" applyBorder="1" applyAlignment="1" applyProtection="1">
      <alignment horizontal="center" vertical="center" wrapText="1"/>
      <protection/>
    </xf>
    <xf numFmtId="0" fontId="40" fillId="25" borderId="42" xfId="0" applyFont="1" applyFill="1" applyBorder="1" applyAlignment="1" applyProtection="1">
      <alignment horizontal="left" vertical="center" wrapText="1" indent="1"/>
      <protection/>
    </xf>
    <xf numFmtId="0" fontId="40" fillId="25" borderId="13" xfId="0" applyFont="1" applyFill="1" applyBorder="1" applyAlignment="1" applyProtection="1">
      <alignment horizontal="left" vertical="center" wrapText="1" indent="1"/>
      <protection/>
    </xf>
    <xf numFmtId="0" fontId="55" fillId="25" borderId="49" xfId="367" applyFont="1" applyFill="1" applyBorder="1" applyAlignment="1" applyProtection="1">
      <alignment horizontal="center" vertical="center"/>
      <protection/>
    </xf>
    <xf numFmtId="0" fontId="40" fillId="0" borderId="0" xfId="494" applyFont="1" applyAlignment="1" applyProtection="1">
      <alignment wrapText="1"/>
      <protection/>
    </xf>
    <xf numFmtId="0" fontId="40" fillId="0" borderId="0" xfId="0" applyFont="1" applyFill="1" applyAlignment="1" applyProtection="1">
      <alignment/>
      <protection/>
    </xf>
    <xf numFmtId="0" fontId="40" fillId="7" borderId="15" xfId="0" applyFont="1" applyFill="1" applyBorder="1" applyAlignment="1" applyProtection="1">
      <alignment horizontal="center" vertical="center"/>
      <protection/>
    </xf>
    <xf numFmtId="0" fontId="40" fillId="7" borderId="28" xfId="0" applyNumberFormat="1" applyFont="1" applyFill="1" applyBorder="1" applyAlignment="1" applyProtection="1">
      <alignment horizontal="left" vertical="center" wrapText="1"/>
      <protection/>
    </xf>
    <xf numFmtId="0" fontId="55" fillId="20" borderId="29" xfId="367" applyFont="1" applyFill="1" applyBorder="1" applyAlignment="1" applyProtection="1">
      <alignment horizontal="center" vertical="center"/>
      <protection/>
    </xf>
    <xf numFmtId="0" fontId="40" fillId="25" borderId="13" xfId="0" applyNumberFormat="1" applyFont="1" applyFill="1" applyBorder="1" applyAlignment="1" applyProtection="1">
      <alignment horizontal="left" vertical="center" wrapText="1"/>
      <protection/>
    </xf>
    <xf numFmtId="0" fontId="55" fillId="20" borderId="24" xfId="367" applyFont="1" applyFill="1" applyBorder="1" applyAlignment="1" applyProtection="1">
      <alignment horizontal="center" vertical="center"/>
      <protection/>
    </xf>
    <xf numFmtId="0" fontId="40" fillId="7" borderId="35" xfId="0" applyFont="1" applyFill="1" applyBorder="1" applyAlignment="1" applyProtection="1">
      <alignment horizontal="center" vertical="center"/>
      <protection/>
    </xf>
    <xf numFmtId="0" fontId="40" fillId="7" borderId="13" xfId="0" applyNumberFormat="1" applyFont="1" applyFill="1" applyBorder="1" applyAlignment="1" applyProtection="1">
      <alignment horizontal="left" vertical="center" wrapText="1"/>
      <protection/>
    </xf>
    <xf numFmtId="0" fontId="55" fillId="20" borderId="30" xfId="367" applyFont="1" applyFill="1" applyBorder="1" applyAlignment="1" applyProtection="1">
      <alignment horizontal="center" vertical="center"/>
      <protection/>
    </xf>
    <xf numFmtId="0" fontId="55" fillId="0" borderId="0" xfId="367" applyFont="1" applyAlignment="1" applyProtection="1">
      <alignment/>
      <protection/>
    </xf>
    <xf numFmtId="3" fontId="40" fillId="4" borderId="47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0" fillId="25" borderId="46" xfId="0" applyFont="1" applyFill="1" applyBorder="1" applyAlignment="1" applyProtection="1">
      <alignment horizontal="left" vertical="center" wrapText="1" indent="3"/>
      <protection/>
    </xf>
    <xf numFmtId="3" fontId="40" fillId="22" borderId="30" xfId="0" applyNumberFormat="1" applyFont="1" applyFill="1" applyBorder="1" applyAlignment="1" applyProtection="1">
      <alignment horizontal="center" vertical="center"/>
      <protection locked="0"/>
    </xf>
    <xf numFmtId="4" fontId="40" fillId="4" borderId="47" xfId="0" applyNumberFormat="1" applyFont="1" applyFill="1" applyBorder="1" applyAlignment="1" applyProtection="1">
      <alignment horizontal="center" vertical="center"/>
      <protection/>
    </xf>
    <xf numFmtId="0" fontId="44" fillId="25" borderId="0" xfId="0" applyFont="1" applyFill="1" applyBorder="1" applyAlignment="1" applyProtection="1">
      <alignment horizontal="center" vertical="center" wrapText="1"/>
      <protection/>
    </xf>
    <xf numFmtId="0" fontId="54" fillId="25" borderId="0" xfId="0" applyFont="1" applyFill="1" applyBorder="1" applyAlignment="1" applyProtection="1">
      <alignment horizontal="center" vertical="center" wrapText="1"/>
      <protection/>
    </xf>
    <xf numFmtId="0" fontId="56" fillId="27" borderId="0" xfId="497" applyFont="1" applyFill="1" applyBorder="1" applyAlignment="1" applyProtection="1">
      <alignment horizontal="center"/>
      <protection/>
    </xf>
    <xf numFmtId="49" fontId="40" fillId="22" borderId="46" xfId="0" applyNumberFormat="1" applyFont="1" applyFill="1" applyBorder="1" applyAlignment="1" applyProtection="1">
      <alignment horizontal="center" vertical="center"/>
      <protection locked="0"/>
    </xf>
    <xf numFmtId="2" fontId="40" fillId="22" borderId="46" xfId="0" applyNumberFormat="1" applyFont="1" applyFill="1" applyBorder="1" applyAlignment="1" applyProtection="1">
      <alignment horizontal="center" vertical="center"/>
      <protection locked="0"/>
    </xf>
    <xf numFmtId="0" fontId="44" fillId="28" borderId="0" xfId="0" applyFont="1" applyFill="1" applyBorder="1" applyAlignment="1" applyProtection="1">
      <alignment horizontal="center" vertical="center" wrapText="1"/>
      <protection/>
    </xf>
    <xf numFmtId="0" fontId="40" fillId="0" borderId="13" xfId="0" applyFont="1" applyFill="1" applyBorder="1" applyAlignment="1" applyProtection="1">
      <alignment vertical="center" wrapText="1"/>
      <protection/>
    </xf>
    <xf numFmtId="0" fontId="40" fillId="0" borderId="13" xfId="0" applyFont="1" applyFill="1" applyBorder="1" applyAlignment="1" applyProtection="1">
      <alignment horizontal="left" vertical="center" wrapText="1" indent="2"/>
      <protection/>
    </xf>
    <xf numFmtId="0" fontId="40" fillId="25" borderId="50" xfId="0" applyFont="1" applyFill="1" applyBorder="1" applyAlignment="1" applyProtection="1">
      <alignment horizontal="center" vertical="center"/>
      <protection/>
    </xf>
    <xf numFmtId="0" fontId="40" fillId="25" borderId="51" xfId="0" applyFont="1" applyFill="1" applyBorder="1" applyAlignment="1" applyProtection="1">
      <alignment vertical="center" wrapText="1"/>
      <protection/>
    </xf>
    <xf numFmtId="4" fontId="40" fillId="4" borderId="46" xfId="0" applyNumberFormat="1" applyFont="1" applyFill="1" applyBorder="1" applyAlignment="1" applyProtection="1">
      <alignment horizontal="center" vertical="center"/>
      <protection/>
    </xf>
    <xf numFmtId="4" fontId="40" fillId="22" borderId="17" xfId="0" applyNumberFormat="1" applyFont="1" applyFill="1" applyBorder="1" applyAlignment="1" applyProtection="1">
      <alignment horizontal="center" vertical="center"/>
      <protection locked="0"/>
    </xf>
    <xf numFmtId="4" fontId="40" fillId="4" borderId="48" xfId="0" applyNumberFormat="1" applyFont="1" applyFill="1" applyBorder="1" applyAlignment="1" applyProtection="1">
      <alignment horizontal="center" vertical="center"/>
      <protection/>
    </xf>
    <xf numFmtId="49" fontId="40" fillId="22" borderId="46" xfId="0" applyNumberFormat="1" applyFont="1" applyFill="1" applyBorder="1" applyAlignment="1" applyProtection="1">
      <alignment horizontal="center" vertical="center" wrapText="1" shrinkToFit="1"/>
      <protection locked="0"/>
    </xf>
    <xf numFmtId="49" fontId="40" fillId="22" borderId="21" xfId="0" applyNumberFormat="1" applyFont="1" applyFill="1" applyBorder="1" applyAlignment="1" applyProtection="1">
      <alignment horizontal="center" vertical="center"/>
      <protection locked="0"/>
    </xf>
    <xf numFmtId="49" fontId="40" fillId="22" borderId="52" xfId="0" applyNumberFormat="1" applyFont="1" applyFill="1" applyBorder="1" applyAlignment="1" applyProtection="1">
      <alignment horizontal="center" vertical="center"/>
      <protection locked="0"/>
    </xf>
    <xf numFmtId="2" fontId="40" fillId="22" borderId="52" xfId="0" applyNumberFormat="1" applyFont="1" applyFill="1" applyBorder="1" applyAlignment="1" applyProtection="1">
      <alignment horizontal="center" vertical="center"/>
      <protection locked="0"/>
    </xf>
    <xf numFmtId="4" fontId="40" fillId="22" borderId="52" xfId="0" applyNumberFormat="1" applyFont="1" applyFill="1" applyBorder="1" applyAlignment="1" applyProtection="1">
      <alignment horizontal="center" vertical="center"/>
      <protection locked="0"/>
    </xf>
    <xf numFmtId="0" fontId="40" fillId="0" borderId="0" xfId="0" applyFont="1" applyBorder="1" applyAlignment="1" applyProtection="1">
      <alignment/>
      <protection/>
    </xf>
    <xf numFmtId="49" fontId="40" fillId="0" borderId="24" xfId="0" applyNumberFormat="1" applyFont="1" applyFill="1" applyBorder="1" applyAlignment="1" applyProtection="1">
      <alignment horizontal="center" vertical="center" wrapText="1" shrinkToFit="1"/>
      <protection/>
    </xf>
    <xf numFmtId="49" fontId="40" fillId="0" borderId="24" xfId="0" applyNumberFormat="1" applyFont="1" applyFill="1" applyBorder="1" applyAlignment="1" applyProtection="1">
      <alignment horizontal="center" vertical="center"/>
      <protection/>
    </xf>
    <xf numFmtId="2" fontId="40" fillId="0" borderId="24" xfId="0" applyNumberFormat="1" applyFont="1" applyFill="1" applyBorder="1" applyAlignment="1" applyProtection="1">
      <alignment horizontal="center" vertical="center"/>
      <protection/>
    </xf>
    <xf numFmtId="49" fontId="40" fillId="0" borderId="35" xfId="0" applyNumberFormat="1" applyFont="1" applyFill="1" applyBorder="1" applyAlignment="1" applyProtection="1">
      <alignment horizontal="center" vertical="center"/>
      <protection/>
    </xf>
    <xf numFmtId="49" fontId="40" fillId="0" borderId="41" xfId="0" applyNumberFormat="1" applyFont="1" applyFill="1" applyBorder="1" applyAlignment="1" applyProtection="1">
      <alignment horizontal="center" vertical="center"/>
      <protection/>
    </xf>
    <xf numFmtId="49" fontId="40" fillId="0" borderId="50" xfId="0" applyNumberFormat="1" applyFont="1" applyFill="1" applyBorder="1" applyAlignment="1" applyProtection="1">
      <alignment horizontal="center" vertical="center"/>
      <protection/>
    </xf>
    <xf numFmtId="49" fontId="40" fillId="0" borderId="27" xfId="0" applyNumberFormat="1" applyFont="1" applyFill="1" applyBorder="1" applyAlignment="1" applyProtection="1">
      <alignment horizontal="center" vertical="center"/>
      <protection/>
    </xf>
    <xf numFmtId="0" fontId="40" fillId="25" borderId="15" xfId="0" applyFont="1" applyFill="1" applyBorder="1" applyAlignment="1" applyProtection="1">
      <alignment horizontal="center" vertical="center" wrapText="1"/>
      <protection/>
    </xf>
    <xf numFmtId="0" fontId="54" fillId="25" borderId="25" xfId="0" applyFont="1" applyFill="1" applyBorder="1" applyAlignment="1" applyProtection="1">
      <alignment horizontal="center" vertical="center" wrapText="1"/>
      <protection/>
    </xf>
    <xf numFmtId="0" fontId="54" fillId="25" borderId="37" xfId="0" applyFont="1" applyFill="1" applyBorder="1" applyAlignment="1" applyProtection="1">
      <alignment horizontal="center" vertical="center" wrapText="1"/>
      <protection/>
    </xf>
    <xf numFmtId="0" fontId="54" fillId="25" borderId="19" xfId="0" applyFont="1" applyFill="1" applyBorder="1" applyAlignment="1" applyProtection="1">
      <alignment horizontal="center" vertical="center" wrapText="1"/>
      <protection/>
    </xf>
    <xf numFmtId="0" fontId="40" fillId="25" borderId="25" xfId="496" applyFont="1" applyFill="1" applyBorder="1" applyAlignment="1" applyProtection="1">
      <alignment horizontal="center" vertical="center" wrapText="1"/>
      <protection/>
    </xf>
    <xf numFmtId="0" fontId="40" fillId="25" borderId="0" xfId="492" applyFont="1" applyFill="1" applyBorder="1" applyAlignment="1" applyProtection="1">
      <alignment vertical="center" wrapText="1"/>
      <protection/>
    </xf>
    <xf numFmtId="0" fontId="40" fillId="28" borderId="36" xfId="492" applyFont="1" applyFill="1" applyBorder="1" applyAlignment="1" applyProtection="1">
      <alignment vertical="center" wrapText="1"/>
      <protection/>
    </xf>
    <xf numFmtId="0" fontId="40" fillId="28" borderId="14" xfId="492" applyFont="1" applyFill="1" applyBorder="1" applyAlignment="1" applyProtection="1">
      <alignment vertical="center" wrapText="1"/>
      <protection/>
    </xf>
    <xf numFmtId="0" fontId="40" fillId="28" borderId="43" xfId="492" applyFont="1" applyFill="1" applyBorder="1" applyAlignment="1" applyProtection="1">
      <alignment vertical="center" wrapText="1"/>
      <protection/>
    </xf>
    <xf numFmtId="49" fontId="40" fillId="25" borderId="0" xfId="502" applyNumberFormat="1" applyFont="1" applyFill="1" applyBorder="1" applyAlignment="1" applyProtection="1">
      <alignment horizontal="center" vertical="center" wrapText="1"/>
      <protection/>
    </xf>
    <xf numFmtId="0" fontId="55" fillId="28" borderId="0" xfId="367" applyFont="1" applyFill="1" applyAlignment="1" applyProtection="1">
      <alignment/>
      <protection/>
    </xf>
    <xf numFmtId="0" fontId="40" fillId="0" borderId="0" xfId="0" applyFont="1" applyFill="1" applyAlignment="1" applyProtection="1">
      <alignment wrapText="1"/>
      <protection/>
    </xf>
    <xf numFmtId="0" fontId="40" fillId="0" borderId="18" xfId="0" applyFont="1" applyFill="1" applyBorder="1" applyAlignment="1" applyProtection="1">
      <alignment wrapText="1"/>
      <protection/>
    </xf>
    <xf numFmtId="49" fontId="40" fillId="0" borderId="13" xfId="0" applyNumberFormat="1" applyFont="1" applyFill="1" applyBorder="1" applyAlignment="1" applyProtection="1">
      <alignment vertical="center" wrapText="1"/>
      <protection/>
    </xf>
    <xf numFmtId="49" fontId="40" fillId="22" borderId="24" xfId="0" applyNumberFormat="1" applyFont="1" applyFill="1" applyBorder="1" applyAlignment="1" applyProtection="1">
      <alignment vertical="center" wrapText="1"/>
      <protection locked="0"/>
    </xf>
    <xf numFmtId="0" fontId="44" fillId="0" borderId="14" xfId="0" applyFont="1" applyFill="1" applyBorder="1" applyAlignment="1" applyProtection="1">
      <alignment horizontal="center" wrapText="1"/>
      <protection/>
    </xf>
    <xf numFmtId="0" fontId="44" fillId="0" borderId="0" xfId="0" applyFont="1" applyFill="1" applyAlignment="1" applyProtection="1">
      <alignment horizontal="center" wrapText="1"/>
      <protection/>
    </xf>
    <xf numFmtId="0" fontId="44" fillId="0" borderId="0" xfId="0" applyFont="1" applyFill="1" applyAlignment="1" applyProtection="1">
      <alignment wrapText="1"/>
      <protection/>
    </xf>
    <xf numFmtId="195" fontId="40" fillId="22" borderId="13" xfId="0" applyNumberFormat="1" applyFont="1" applyFill="1" applyBorder="1" applyAlignment="1" applyProtection="1">
      <alignment vertical="center" wrapText="1"/>
      <protection locked="0"/>
    </xf>
    <xf numFmtId="14" fontId="40" fillId="22" borderId="13" xfId="0" applyNumberFormat="1" applyFont="1" applyFill="1" applyBorder="1" applyAlignment="1" applyProtection="1">
      <alignment vertical="center" wrapText="1"/>
      <protection locked="0"/>
    </xf>
    <xf numFmtId="49" fontId="40" fillId="22" borderId="13" xfId="0" applyNumberFormat="1" applyFont="1" applyFill="1" applyBorder="1" applyAlignment="1" applyProtection="1">
      <alignment vertical="center" wrapText="1" shrinkToFit="1" readingOrder="1"/>
      <protection locked="0"/>
    </xf>
    <xf numFmtId="49" fontId="40" fillId="22" borderId="13" xfId="0" applyNumberFormat="1" applyFont="1" applyFill="1" applyBorder="1" applyAlignment="1" applyProtection="1">
      <alignment vertical="center" wrapText="1"/>
      <protection locked="0"/>
    </xf>
    <xf numFmtId="195" fontId="40" fillId="22" borderId="23" xfId="0" applyNumberFormat="1" applyFont="1" applyFill="1" applyBorder="1" applyAlignment="1" applyProtection="1">
      <alignment vertical="center" wrapText="1"/>
      <protection locked="0"/>
    </xf>
    <xf numFmtId="49" fontId="40" fillId="22" borderId="23" xfId="0" applyNumberFormat="1" applyFont="1" applyFill="1" applyBorder="1" applyAlignment="1" applyProtection="1">
      <alignment vertical="center" wrapText="1" shrinkToFit="1" readingOrder="1"/>
      <protection locked="0"/>
    </xf>
    <xf numFmtId="49" fontId="40" fillId="22" borderId="23" xfId="0" applyNumberFormat="1" applyFont="1" applyFill="1" applyBorder="1" applyAlignment="1" applyProtection="1">
      <alignment vertical="center" wrapText="1"/>
      <protection locked="0"/>
    </xf>
    <xf numFmtId="49" fontId="40" fillId="22" borderId="30" xfId="0" applyNumberFormat="1" applyFont="1" applyFill="1" applyBorder="1" applyAlignment="1" applyProtection="1">
      <alignment vertical="center" wrapText="1"/>
      <protection locked="0"/>
    </xf>
    <xf numFmtId="49" fontId="40" fillId="25" borderId="21" xfId="0" applyNumberFormat="1" applyFont="1" applyFill="1" applyBorder="1" applyAlignment="1" applyProtection="1">
      <alignment horizontal="right" vertical="top"/>
      <protection/>
    </xf>
    <xf numFmtId="195" fontId="40" fillId="0" borderId="13" xfId="0" applyNumberFormat="1" applyFont="1" applyFill="1" applyBorder="1" applyAlignment="1" applyProtection="1">
      <alignment vertical="center" wrapText="1"/>
      <protection/>
    </xf>
    <xf numFmtId="14" fontId="40" fillId="0" borderId="13" xfId="0" applyNumberFormat="1" applyFont="1" applyFill="1" applyBorder="1" applyAlignment="1" applyProtection="1">
      <alignment vertical="center" wrapText="1"/>
      <protection/>
    </xf>
    <xf numFmtId="14" fontId="40" fillId="22" borderId="23" xfId="0" applyNumberFormat="1" applyFont="1" applyFill="1" applyBorder="1" applyAlignment="1" applyProtection="1">
      <alignment vertical="center" wrapText="1"/>
      <protection locked="0"/>
    </xf>
    <xf numFmtId="49" fontId="40" fillId="0" borderId="24" xfId="0" applyNumberFormat="1" applyFont="1" applyFill="1" applyBorder="1" applyAlignment="1" applyProtection="1">
      <alignment vertical="center" wrapText="1"/>
      <protection/>
    </xf>
    <xf numFmtId="49" fontId="40" fillId="25" borderId="38" xfId="0" applyNumberFormat="1" applyFont="1" applyFill="1" applyBorder="1" applyAlignment="1" applyProtection="1">
      <alignment horizontal="center" vertical="center"/>
      <protection/>
    </xf>
    <xf numFmtId="0" fontId="40" fillId="25" borderId="39" xfId="0" applyFont="1" applyFill="1" applyBorder="1" applyAlignment="1" applyProtection="1">
      <alignment horizontal="left" vertical="center" wrapText="1" indent="1"/>
      <protection/>
    </xf>
    <xf numFmtId="49" fontId="40" fillId="22" borderId="40" xfId="0" applyNumberFormat="1" applyFont="1" applyFill="1" applyBorder="1" applyAlignment="1" applyProtection="1">
      <alignment horizontal="center" vertical="center" wrapText="1"/>
      <protection locked="0"/>
    </xf>
    <xf numFmtId="0" fontId="40" fillId="26" borderId="19" xfId="492" applyFont="1" applyFill="1" applyBorder="1" applyAlignment="1" applyProtection="1">
      <alignment horizontal="center" vertical="center" wrapText="1"/>
      <protection locked="0"/>
    </xf>
    <xf numFmtId="0" fontId="40" fillId="26" borderId="13" xfId="0" applyFont="1" applyFill="1" applyBorder="1" applyAlignment="1" applyProtection="1">
      <alignment horizontal="left" vertical="center" wrapText="1" indent="1"/>
      <protection locked="0"/>
    </xf>
    <xf numFmtId="49" fontId="40" fillId="0" borderId="0" xfId="490" applyProtection="1">
      <alignment vertical="top"/>
      <protection/>
    </xf>
    <xf numFmtId="49" fontId="40" fillId="0" borderId="0" xfId="490" applyBorder="1" applyProtection="1">
      <alignment vertical="top"/>
      <protection/>
    </xf>
    <xf numFmtId="49" fontId="40" fillId="25" borderId="16" xfId="490" applyFill="1" applyBorder="1" applyProtection="1">
      <alignment vertical="top"/>
      <protection/>
    </xf>
    <xf numFmtId="49" fontId="40" fillId="25" borderId="17" xfId="490" applyFill="1" applyBorder="1" applyProtection="1">
      <alignment vertical="top"/>
      <protection/>
    </xf>
    <xf numFmtId="0" fontId="49" fillId="25" borderId="52" xfId="498" applyNumberFormat="1" applyFont="1" applyFill="1" applyBorder="1" applyAlignment="1" applyProtection="1">
      <alignment vertical="center" wrapText="1"/>
      <protection/>
    </xf>
    <xf numFmtId="49" fontId="40" fillId="25" borderId="18" xfId="490" applyFill="1" applyBorder="1" applyProtection="1">
      <alignment vertical="top"/>
      <protection/>
    </xf>
    <xf numFmtId="0" fontId="49" fillId="25" borderId="14" xfId="498" applyNumberFormat="1" applyFont="1" applyFill="1" applyBorder="1" applyAlignment="1" applyProtection="1">
      <alignment horizontal="center" vertical="center" wrapText="1"/>
      <protection/>
    </xf>
    <xf numFmtId="49" fontId="40" fillId="25" borderId="0" xfId="490" applyFill="1" applyBorder="1" applyProtection="1">
      <alignment vertical="top"/>
      <protection/>
    </xf>
    <xf numFmtId="0" fontId="49" fillId="25" borderId="0" xfId="498" applyNumberFormat="1" applyFont="1" applyFill="1" applyBorder="1" applyAlignment="1" applyProtection="1">
      <alignment horizontal="center" vertical="center" wrapText="1"/>
      <protection/>
    </xf>
    <xf numFmtId="49" fontId="40" fillId="25" borderId="14" xfId="490" applyFill="1" applyBorder="1" applyProtection="1">
      <alignment vertical="top"/>
      <protection/>
    </xf>
    <xf numFmtId="49" fontId="40" fillId="0" borderId="0" xfId="495" applyFont="1" applyProtection="1">
      <alignment vertical="top"/>
      <protection/>
    </xf>
    <xf numFmtId="49" fontId="40" fillId="25" borderId="18" xfId="495" applyFont="1" applyFill="1" applyBorder="1" applyProtection="1">
      <alignment vertical="top"/>
      <protection/>
    </xf>
    <xf numFmtId="49" fontId="40" fillId="25" borderId="0" xfId="495" applyFont="1" applyFill="1" applyBorder="1" applyProtection="1">
      <alignment vertical="top"/>
      <protection/>
    </xf>
    <xf numFmtId="49" fontId="40" fillId="25" borderId="14" xfId="495" applyFont="1" applyFill="1" applyBorder="1" applyProtection="1">
      <alignment vertical="top"/>
      <protection/>
    </xf>
    <xf numFmtId="0" fontId="40" fillId="0" borderId="0" xfId="487" applyFont="1" applyAlignment="1" applyProtection="1">
      <alignment wrapText="1"/>
      <protection/>
    </xf>
    <xf numFmtId="0" fontId="40" fillId="25" borderId="18" xfId="487" applyFont="1" applyFill="1" applyBorder="1" applyAlignment="1" applyProtection="1">
      <alignment wrapText="1"/>
      <protection/>
    </xf>
    <xf numFmtId="0" fontId="40" fillId="25" borderId="0" xfId="487" applyFont="1" applyFill="1" applyBorder="1" applyAlignment="1" applyProtection="1">
      <alignment wrapText="1"/>
      <protection/>
    </xf>
    <xf numFmtId="0" fontId="40" fillId="25" borderId="0" xfId="498" applyFont="1" applyFill="1" applyBorder="1" applyAlignment="1" applyProtection="1">
      <alignment wrapText="1"/>
      <protection/>
    </xf>
    <xf numFmtId="0" fontId="40" fillId="25" borderId="14" xfId="498" applyFont="1" applyFill="1" applyBorder="1" applyAlignment="1" applyProtection="1">
      <alignment wrapText="1"/>
      <protection/>
    </xf>
    <xf numFmtId="0" fontId="40" fillId="0" borderId="0" xfId="498" applyFont="1" applyAlignment="1" applyProtection="1">
      <alignment wrapText="1"/>
      <protection/>
    </xf>
    <xf numFmtId="49" fontId="44" fillId="25" borderId="0" xfId="493" applyFont="1" applyFill="1" applyBorder="1" applyAlignment="1" applyProtection="1">
      <alignment horizontal="left" vertical="center" indent="2"/>
      <protection/>
    </xf>
    <xf numFmtId="49" fontId="40" fillId="25" borderId="20" xfId="490" applyFill="1" applyBorder="1" applyProtection="1">
      <alignment vertical="top"/>
      <protection/>
    </xf>
    <xf numFmtId="49" fontId="40" fillId="25" borderId="21" xfId="490" applyFill="1" applyBorder="1" applyProtection="1">
      <alignment vertical="top"/>
      <protection/>
    </xf>
    <xf numFmtId="49" fontId="40" fillId="25" borderId="43" xfId="490" applyFill="1" applyBorder="1" applyProtection="1">
      <alignment vertical="top"/>
      <protection/>
    </xf>
    <xf numFmtId="49" fontId="44" fillId="0" borderId="24" xfId="0" applyNumberFormat="1" applyFont="1" applyFill="1" applyBorder="1" applyAlignment="1" applyProtection="1">
      <alignment horizontal="center" vertical="center"/>
      <protection/>
    </xf>
    <xf numFmtId="49" fontId="44" fillId="22" borderId="52" xfId="0" applyNumberFormat="1" applyFont="1" applyFill="1" applyBorder="1" applyAlignment="1" applyProtection="1">
      <alignment horizontal="center" vertical="center"/>
      <protection locked="0"/>
    </xf>
    <xf numFmtId="0" fontId="55" fillId="0" borderId="0" xfId="367" applyFont="1" applyBorder="1" applyAlignment="1" applyProtection="1">
      <alignment/>
      <protection/>
    </xf>
    <xf numFmtId="0" fontId="55" fillId="25" borderId="14" xfId="367" applyFont="1" applyFill="1" applyBorder="1" applyAlignment="1" applyProtection="1">
      <alignment horizontal="center" vertical="center"/>
      <protection/>
    </xf>
    <xf numFmtId="0" fontId="55" fillId="25" borderId="21" xfId="367" applyFont="1" applyFill="1" applyBorder="1" applyAlignment="1" applyProtection="1">
      <alignment horizontal="center" vertical="center"/>
      <protection/>
    </xf>
    <xf numFmtId="0" fontId="44" fillId="25" borderId="12" xfId="0" applyFont="1" applyFill="1" applyBorder="1" applyAlignment="1" applyProtection="1">
      <alignment horizontal="center" vertical="center" wrapText="1"/>
      <protection/>
    </xf>
    <xf numFmtId="0" fontId="44" fillId="25" borderId="33" xfId="0" applyFont="1" applyFill="1" applyBorder="1" applyAlignment="1" applyProtection="1">
      <alignment horizontal="center" vertical="center" wrapText="1"/>
      <protection/>
    </xf>
    <xf numFmtId="0" fontId="44" fillId="25" borderId="53" xfId="0" applyFont="1" applyFill="1" applyBorder="1" applyAlignment="1" applyProtection="1">
      <alignment horizontal="center" vertical="center" wrapText="1"/>
      <protection/>
    </xf>
    <xf numFmtId="0" fontId="44" fillId="25" borderId="34" xfId="0" applyFont="1" applyFill="1" applyBorder="1" applyAlignment="1" applyProtection="1">
      <alignment horizontal="center" vertical="center" wrapText="1"/>
      <protection/>
    </xf>
    <xf numFmtId="0" fontId="40" fillId="0" borderId="51" xfId="0" applyFont="1" applyFill="1" applyBorder="1" applyAlignment="1" applyProtection="1">
      <alignment horizontal="left" vertical="center" wrapText="1" indent="1"/>
      <protection/>
    </xf>
    <xf numFmtId="0" fontId="40" fillId="0" borderId="51" xfId="0" applyFont="1" applyFill="1" applyBorder="1" applyAlignment="1" applyProtection="1">
      <alignment horizontal="left" vertical="center" wrapText="1"/>
      <protection/>
    </xf>
    <xf numFmtId="0" fontId="44" fillId="0" borderId="51" xfId="0" applyFont="1" applyFill="1" applyBorder="1" applyAlignment="1" applyProtection="1">
      <alignment horizontal="left" vertical="center" wrapText="1"/>
      <protection/>
    </xf>
    <xf numFmtId="0" fontId="40" fillId="0" borderId="23" xfId="0" applyFont="1" applyFill="1" applyBorder="1" applyAlignment="1" applyProtection="1">
      <alignment horizontal="left" vertical="center" wrapText="1"/>
      <protection/>
    </xf>
    <xf numFmtId="49" fontId="44" fillId="7" borderId="13" xfId="491" applyFont="1" applyFill="1" applyBorder="1" applyAlignment="1" applyProtection="1">
      <alignment horizontal="center" vertical="center" wrapText="1"/>
      <protection/>
    </xf>
    <xf numFmtId="0" fontId="57" fillId="0" borderId="0" xfId="0" applyFont="1" applyFill="1" applyBorder="1" applyAlignment="1" applyProtection="1">
      <alignment horizontal="center" wrapText="1"/>
      <protection/>
    </xf>
    <xf numFmtId="0" fontId="57" fillId="28" borderId="0" xfId="0" applyFont="1" applyFill="1" applyBorder="1" applyAlignment="1" applyProtection="1">
      <alignment horizontal="center" wrapText="1"/>
      <protection/>
    </xf>
    <xf numFmtId="0" fontId="40" fillId="0" borderId="14" xfId="496" applyFont="1" applyFill="1" applyBorder="1" applyAlignment="1" applyProtection="1">
      <alignment vertical="center" wrapText="1"/>
      <protection/>
    </xf>
    <xf numFmtId="49" fontId="44" fillId="25" borderId="12" xfId="0" applyNumberFormat="1" applyFont="1" applyFill="1" applyBorder="1" applyAlignment="1" applyProtection="1">
      <alignment horizontal="center" vertical="center" wrapText="1"/>
      <protection/>
    </xf>
    <xf numFmtId="195" fontId="40" fillId="0" borderId="42" xfId="0" applyNumberFormat="1" applyFont="1" applyFill="1" applyBorder="1" applyAlignment="1" applyProtection="1">
      <alignment vertical="center" wrapText="1"/>
      <protection/>
    </xf>
    <xf numFmtId="14" fontId="40" fillId="0" borderId="42" xfId="0" applyNumberFormat="1" applyFont="1" applyFill="1" applyBorder="1" applyAlignment="1" applyProtection="1">
      <alignment vertical="center" wrapText="1"/>
      <protection/>
    </xf>
    <xf numFmtId="49" fontId="40" fillId="0" borderId="42" xfId="0" applyNumberFormat="1" applyFont="1" applyFill="1" applyBorder="1" applyAlignment="1" applyProtection="1">
      <alignment vertical="center" wrapText="1"/>
      <protection/>
    </xf>
    <xf numFmtId="49" fontId="40" fillId="0" borderId="47" xfId="0" applyNumberFormat="1" applyFont="1" applyFill="1" applyBorder="1" applyAlignment="1" applyProtection="1">
      <alignment vertical="center" wrapText="1"/>
      <protection/>
    </xf>
    <xf numFmtId="49" fontId="54" fillId="25" borderId="25" xfId="0" applyNumberFormat="1" applyFont="1" applyFill="1" applyBorder="1" applyAlignment="1" applyProtection="1">
      <alignment horizontal="center" vertical="center" wrapText="1"/>
      <protection/>
    </xf>
    <xf numFmtId="49" fontId="40" fillId="25" borderId="50" xfId="0" applyNumberFormat="1" applyFont="1" applyFill="1" applyBorder="1" applyAlignment="1" applyProtection="1">
      <alignment horizontal="center" vertical="center"/>
      <protection/>
    </xf>
    <xf numFmtId="0" fontId="40" fillId="26" borderId="51" xfId="0" applyFont="1" applyFill="1" applyBorder="1" applyAlignment="1" applyProtection="1">
      <alignment horizontal="left" vertical="center" wrapText="1" indent="1"/>
      <protection locked="0"/>
    </xf>
    <xf numFmtId="4" fontId="40" fillId="4" borderId="16" xfId="0" applyNumberFormat="1" applyFont="1" applyFill="1" applyBorder="1" applyAlignment="1" applyProtection="1">
      <alignment horizontal="center" vertical="center"/>
      <protection/>
    </xf>
    <xf numFmtId="4" fontId="40" fillId="22" borderId="54" xfId="0" applyNumberFormat="1" applyFont="1" applyFill="1" applyBorder="1" applyAlignment="1" applyProtection="1">
      <alignment horizontal="center" vertical="center"/>
      <protection locked="0"/>
    </xf>
    <xf numFmtId="0" fontId="40" fillId="0" borderId="55" xfId="0" applyFont="1" applyFill="1" applyBorder="1" applyAlignment="1" applyProtection="1">
      <alignment horizontal="left" vertical="center" wrapText="1"/>
      <protection/>
    </xf>
    <xf numFmtId="4" fontId="40" fillId="4" borderId="20" xfId="0" applyNumberFormat="1" applyFont="1" applyFill="1" applyBorder="1" applyAlignment="1" applyProtection="1">
      <alignment horizontal="center" vertical="center"/>
      <protection/>
    </xf>
    <xf numFmtId="49" fontId="58" fillId="27" borderId="56" xfId="497" applyNumberFormat="1" applyFont="1" applyFill="1" applyBorder="1" applyProtection="1">
      <alignment/>
      <protection/>
    </xf>
    <xf numFmtId="0" fontId="55" fillId="27" borderId="52" xfId="367" applyFont="1" applyFill="1" applyBorder="1" applyAlignment="1" applyProtection="1">
      <alignment vertical="center"/>
      <protection/>
    </xf>
    <xf numFmtId="0" fontId="56" fillId="27" borderId="52" xfId="497" applyFont="1" applyFill="1" applyBorder="1" applyAlignment="1" applyProtection="1">
      <alignment horizontal="center"/>
      <protection/>
    </xf>
    <xf numFmtId="0" fontId="40" fillId="25" borderId="28" xfId="0" applyFont="1" applyFill="1" applyBorder="1" applyAlignment="1" applyProtection="1">
      <alignment vertical="center" wrapText="1"/>
      <protection/>
    </xf>
    <xf numFmtId="49" fontId="40" fillId="22" borderId="45" xfId="0" applyNumberFormat="1" applyFont="1" applyFill="1" applyBorder="1" applyAlignment="1" applyProtection="1">
      <alignment horizontal="center" vertical="center" wrapText="1" shrinkToFit="1"/>
      <protection locked="0"/>
    </xf>
    <xf numFmtId="49" fontId="40" fillId="0" borderId="29" xfId="0" applyNumberFormat="1" applyFont="1" applyFill="1" applyBorder="1" applyAlignment="1" applyProtection="1">
      <alignment horizontal="center" vertical="center" wrapText="1" shrinkToFit="1"/>
      <protection/>
    </xf>
    <xf numFmtId="0" fontId="56" fillId="27" borderId="32" xfId="497" applyFont="1" applyFill="1" applyBorder="1" applyAlignment="1" applyProtection="1">
      <alignment horizontal="center"/>
      <protection/>
    </xf>
    <xf numFmtId="49" fontId="40" fillId="0" borderId="22" xfId="0" applyNumberFormat="1" applyFont="1" applyFill="1" applyBorder="1" applyAlignment="1" applyProtection="1">
      <alignment horizontal="center" vertical="center"/>
      <protection/>
    </xf>
    <xf numFmtId="2" fontId="40" fillId="0" borderId="22" xfId="0" applyNumberFormat="1" applyFont="1" applyFill="1" applyBorder="1" applyAlignment="1" applyProtection="1">
      <alignment horizontal="center" vertical="center"/>
      <protection/>
    </xf>
    <xf numFmtId="4" fontId="40" fillId="0" borderId="22" xfId="0" applyNumberFormat="1" applyFont="1" applyFill="1" applyBorder="1" applyAlignment="1" applyProtection="1">
      <alignment horizontal="center" vertical="center"/>
      <protection/>
    </xf>
    <xf numFmtId="49" fontId="40" fillId="22" borderId="57" xfId="0" applyNumberFormat="1" applyFont="1" applyFill="1" applyBorder="1" applyAlignment="1" applyProtection="1">
      <alignment horizontal="center" vertical="center"/>
      <protection locked="0"/>
    </xf>
    <xf numFmtId="49" fontId="40" fillId="0" borderId="58" xfId="0" applyNumberFormat="1" applyFont="1" applyFill="1" applyBorder="1" applyAlignment="1" applyProtection="1">
      <alignment horizontal="center" vertical="center"/>
      <protection/>
    </xf>
    <xf numFmtId="2" fontId="40" fillId="0" borderId="58" xfId="0" applyNumberFormat="1" applyFont="1" applyFill="1" applyBorder="1" applyAlignment="1" applyProtection="1">
      <alignment horizontal="center" vertical="center"/>
      <protection/>
    </xf>
    <xf numFmtId="4" fontId="40" fillId="22" borderId="58" xfId="0" applyNumberFormat="1" applyFont="1" applyFill="1" applyBorder="1" applyAlignment="1" applyProtection="1">
      <alignment horizontal="center" vertical="center"/>
      <protection locked="0"/>
    </xf>
    <xf numFmtId="0" fontId="56" fillId="27" borderId="59" xfId="497" applyFont="1" applyFill="1" applyBorder="1" applyAlignment="1" applyProtection="1">
      <alignment horizontal="center"/>
      <protection/>
    </xf>
    <xf numFmtId="4" fontId="40" fillId="4" borderId="58" xfId="0" applyNumberFormat="1" applyFont="1" applyFill="1" applyBorder="1" applyAlignment="1" applyProtection="1">
      <alignment horizontal="center" vertical="center"/>
      <protection/>
    </xf>
    <xf numFmtId="4" fontId="40" fillId="22" borderId="60" xfId="0" applyNumberFormat="1" applyFont="1" applyFill="1" applyBorder="1" applyAlignment="1" applyProtection="1">
      <alignment horizontal="center" vertical="center"/>
      <protection locked="0"/>
    </xf>
    <xf numFmtId="49" fontId="44" fillId="0" borderId="41" xfId="0" applyNumberFormat="1" applyFont="1" applyFill="1" applyBorder="1" applyAlignment="1" applyProtection="1">
      <alignment horizontal="center" vertical="center" wrapText="1"/>
      <protection/>
    </xf>
    <xf numFmtId="0" fontId="44" fillId="0" borderId="43" xfId="0" applyFont="1" applyFill="1" applyBorder="1" applyAlignment="1" applyProtection="1">
      <alignment vertical="center" wrapText="1"/>
      <protection/>
    </xf>
    <xf numFmtId="0" fontId="40" fillId="0" borderId="43" xfId="0" applyFont="1" applyFill="1" applyBorder="1" applyAlignment="1" applyProtection="1">
      <alignment horizontal="center" vertical="center" wrapText="1"/>
      <protection/>
    </xf>
    <xf numFmtId="49" fontId="40" fillId="0" borderId="41" xfId="0" applyNumberFormat="1" applyFont="1" applyBorder="1" applyAlignment="1" applyProtection="1">
      <alignment horizontal="center" vertical="center" wrapText="1"/>
      <protection/>
    </xf>
    <xf numFmtId="0" fontId="44" fillId="0" borderId="43" xfId="0" applyFont="1" applyFill="1" applyBorder="1" applyAlignment="1" applyProtection="1">
      <alignment horizontal="left" vertical="center" wrapText="1" indent="1"/>
      <protection/>
    </xf>
    <xf numFmtId="0" fontId="40" fillId="0" borderId="43" xfId="0" applyFont="1" applyBorder="1" applyAlignment="1" applyProtection="1">
      <alignment horizontal="left" vertical="center" wrapText="1" indent="2"/>
      <protection/>
    </xf>
    <xf numFmtId="0" fontId="40" fillId="0" borderId="43" xfId="0" applyFont="1" applyBorder="1" applyAlignment="1" applyProtection="1">
      <alignment horizontal="center" vertical="center" wrapText="1"/>
      <protection/>
    </xf>
    <xf numFmtId="49" fontId="40" fillId="0" borderId="41" xfId="0" applyNumberFormat="1" applyFont="1" applyFill="1" applyBorder="1" applyAlignment="1" applyProtection="1">
      <alignment horizontal="center" vertical="center" wrapText="1"/>
      <protection/>
    </xf>
    <xf numFmtId="0" fontId="40" fillId="0" borderId="43" xfId="0" applyFont="1" applyFill="1" applyBorder="1" applyAlignment="1" applyProtection="1">
      <alignment horizontal="left" vertical="center" wrapText="1" indent="2"/>
      <protection/>
    </xf>
    <xf numFmtId="0" fontId="40" fillId="0" borderId="43" xfId="0" applyFont="1" applyBorder="1" applyAlignment="1" applyProtection="1">
      <alignment horizontal="left" vertical="center" wrapText="1" indent="3"/>
      <protection/>
    </xf>
    <xf numFmtId="49" fontId="44" fillId="0" borderId="41" xfId="0" applyNumberFormat="1" applyFont="1" applyBorder="1" applyAlignment="1" applyProtection="1">
      <alignment horizontal="center" vertical="center" wrapText="1"/>
      <protection/>
    </xf>
    <xf numFmtId="0" fontId="44" fillId="0" borderId="43" xfId="0" applyFont="1" applyBorder="1" applyAlignment="1" applyProtection="1">
      <alignment vertical="center" wrapText="1"/>
      <protection/>
    </xf>
    <xf numFmtId="0" fontId="40" fillId="0" borderId="43" xfId="0" applyFont="1" applyBorder="1" applyAlignment="1" applyProtection="1">
      <alignment vertical="center" wrapText="1"/>
      <protection/>
    </xf>
    <xf numFmtId="49" fontId="44" fillId="0" borderId="38" xfId="0" applyNumberFormat="1" applyFont="1" applyBorder="1" applyAlignment="1" applyProtection="1">
      <alignment horizontal="center" vertical="center" wrapText="1"/>
      <protection/>
    </xf>
    <xf numFmtId="0" fontId="44" fillId="0" borderId="61" xfId="0" applyFont="1" applyBorder="1" applyAlignment="1" applyProtection="1">
      <alignment vertical="center" wrapText="1"/>
      <protection/>
    </xf>
    <xf numFmtId="0" fontId="40" fillId="0" borderId="61" xfId="0" applyFont="1" applyBorder="1" applyAlignment="1" applyProtection="1">
      <alignment horizontal="center" vertical="center" wrapText="1"/>
      <protection/>
    </xf>
    <xf numFmtId="49" fontId="40" fillId="0" borderId="0" xfId="0" applyNumberFormat="1" applyFont="1" applyAlignment="1">
      <alignment/>
    </xf>
    <xf numFmtId="49" fontId="44" fillId="26" borderId="46" xfId="0" applyNumberFormat="1" applyFont="1" applyFill="1" applyBorder="1" applyAlignment="1" applyProtection="1">
      <alignment horizontal="center" vertical="center"/>
      <protection locked="0"/>
    </xf>
    <xf numFmtId="0" fontId="40" fillId="26" borderId="29" xfId="496" applyFont="1" applyFill="1" applyBorder="1" applyAlignment="1" applyProtection="1">
      <alignment horizontal="center" vertical="center" wrapText="1"/>
      <protection locked="0"/>
    </xf>
    <xf numFmtId="167" fontId="40" fillId="22" borderId="47" xfId="0" applyNumberFormat="1" applyFont="1" applyFill="1" applyBorder="1" applyAlignment="1" applyProtection="1">
      <alignment horizontal="center" vertical="center"/>
      <protection locked="0"/>
    </xf>
    <xf numFmtId="0" fontId="40" fillId="25" borderId="57" xfId="492" applyFont="1" applyFill="1" applyBorder="1" applyAlignment="1" applyProtection="1">
      <alignment horizontal="center" vertical="center" wrapText="1"/>
      <protection/>
    </xf>
    <xf numFmtId="0" fontId="44" fillId="26" borderId="60" xfId="492" applyFont="1" applyFill="1" applyBorder="1" applyAlignment="1" applyProtection="1">
      <alignment horizontal="center" vertical="center" wrapText="1"/>
      <protection locked="0"/>
    </xf>
    <xf numFmtId="4" fontId="40" fillId="4" borderId="13" xfId="0" applyNumberFormat="1" applyFont="1" applyFill="1" applyBorder="1" applyAlignment="1" applyProtection="1">
      <alignment horizontal="center" vertical="center"/>
      <protection/>
    </xf>
    <xf numFmtId="0" fontId="40" fillId="25" borderId="16" xfId="0" applyFont="1" applyFill="1" applyBorder="1" applyAlignment="1" applyProtection="1">
      <alignment vertical="center" wrapText="1"/>
      <protection/>
    </xf>
    <xf numFmtId="0" fontId="40" fillId="25" borderId="16" xfId="0" applyFont="1" applyFill="1" applyBorder="1" applyAlignment="1" applyProtection="1">
      <alignment horizontal="center" vertical="center" wrapText="1"/>
      <protection/>
    </xf>
    <xf numFmtId="3" fontId="40" fillId="22" borderId="54" xfId="0" applyNumberFormat="1" applyFont="1" applyFill="1" applyBorder="1" applyAlignment="1" applyProtection="1">
      <alignment horizontal="center" vertical="center"/>
      <protection locked="0"/>
    </xf>
    <xf numFmtId="0" fontId="40" fillId="0" borderId="48" xfId="0" applyFont="1" applyFill="1" applyBorder="1" applyAlignment="1" applyProtection="1">
      <alignment horizontal="center" vertical="center" wrapText="1"/>
      <protection/>
    </xf>
    <xf numFmtId="0" fontId="40" fillId="22" borderId="30" xfId="0" applyNumberFormat="1" applyFont="1" applyFill="1" applyBorder="1" applyAlignment="1" applyProtection="1">
      <alignment horizontal="center" vertical="center"/>
      <protection locked="0"/>
    </xf>
    <xf numFmtId="49" fontId="40" fillId="0" borderId="0" xfId="489" applyNumberFormat="1" applyFont="1" applyProtection="1">
      <alignment vertical="top"/>
      <protection/>
    </xf>
    <xf numFmtId="0" fontId="40" fillId="25" borderId="62" xfId="0" applyFont="1" applyFill="1" applyBorder="1" applyAlignment="1" applyProtection="1">
      <alignment/>
      <protection/>
    </xf>
    <xf numFmtId="0" fontId="40" fillId="25" borderId="0" xfId="0" applyFont="1" applyFill="1" applyBorder="1" applyAlignment="1" applyProtection="1">
      <alignment/>
      <protection/>
    </xf>
    <xf numFmtId="0" fontId="51" fillId="25" borderId="18" xfId="0" applyFont="1" applyFill="1" applyBorder="1" applyAlignment="1" applyProtection="1">
      <alignment/>
      <protection/>
    </xf>
    <xf numFmtId="0" fontId="54" fillId="25" borderId="15" xfId="0" applyFont="1" applyFill="1" applyBorder="1" applyAlignment="1" applyProtection="1">
      <alignment horizontal="center" vertical="center" wrapText="1"/>
      <protection/>
    </xf>
    <xf numFmtId="0" fontId="54" fillId="25" borderId="28" xfId="0" applyFont="1" applyFill="1" applyBorder="1" applyAlignment="1" applyProtection="1">
      <alignment horizontal="center" vertical="center" wrapText="1"/>
      <protection/>
    </xf>
    <xf numFmtId="0" fontId="54" fillId="25" borderId="29" xfId="0" applyFont="1" applyFill="1" applyBorder="1" applyAlignment="1" applyProtection="1">
      <alignment horizontal="center" vertical="center" wrapText="1"/>
      <protection/>
    </xf>
    <xf numFmtId="0" fontId="44" fillId="25" borderId="35" xfId="0" applyFont="1" applyFill="1" applyBorder="1" applyAlignment="1" applyProtection="1">
      <alignment horizontal="center" vertical="center" wrapText="1"/>
      <protection/>
    </xf>
    <xf numFmtId="0" fontId="40" fillId="25" borderId="13" xfId="0" applyFont="1" applyFill="1" applyBorder="1" applyAlignment="1" applyProtection="1">
      <alignment wrapText="1"/>
      <protection/>
    </xf>
    <xf numFmtId="0" fontId="40" fillId="22" borderId="47" xfId="0" applyFont="1" applyFill="1" applyBorder="1" applyAlignment="1" applyProtection="1">
      <alignment horizontal="center" vertical="center"/>
      <protection locked="0"/>
    </xf>
    <xf numFmtId="0" fontId="40" fillId="25" borderId="47" xfId="0" applyFont="1" applyFill="1" applyBorder="1" applyAlignment="1" applyProtection="1">
      <alignment horizontal="center" vertical="center"/>
      <protection locked="0"/>
    </xf>
    <xf numFmtId="49" fontId="44" fillId="25" borderId="35" xfId="0" applyNumberFormat="1" applyFont="1" applyFill="1" applyBorder="1" applyAlignment="1" applyProtection="1">
      <alignment horizontal="center" vertical="center" wrapText="1"/>
      <protection/>
    </xf>
    <xf numFmtId="0" fontId="40" fillId="25" borderId="13" xfId="0" applyFont="1" applyFill="1" applyBorder="1" applyAlignment="1" applyProtection="1">
      <alignment horizontal="left" vertical="center" wrapText="1" indent="1"/>
      <protection/>
    </xf>
    <xf numFmtId="0" fontId="40" fillId="25" borderId="42" xfId="0" applyFont="1" applyFill="1" applyBorder="1" applyAlignment="1" applyProtection="1">
      <alignment horizontal="left" vertical="center" wrapText="1"/>
      <protection/>
    </xf>
    <xf numFmtId="0" fontId="44" fillId="27" borderId="63" xfId="0" applyFont="1" applyFill="1" applyBorder="1" applyAlignment="1" applyProtection="1">
      <alignment horizontal="center" wrapText="1"/>
      <protection/>
    </xf>
    <xf numFmtId="0" fontId="55" fillId="27" borderId="64" xfId="367" applyFont="1" applyFill="1" applyBorder="1" applyAlignment="1" applyProtection="1">
      <alignment horizontal="left" vertical="center" wrapText="1" indent="1"/>
      <protection/>
    </xf>
    <xf numFmtId="0" fontId="40" fillId="27" borderId="65" xfId="0" applyFont="1" applyFill="1" applyBorder="1" applyAlignment="1" applyProtection="1">
      <alignment wrapText="1"/>
      <protection/>
    </xf>
    <xf numFmtId="0" fontId="1" fillId="17" borderId="0" xfId="0" applyFont="1" applyFill="1" applyAlignment="1" applyProtection="1">
      <alignment/>
      <protection/>
    </xf>
    <xf numFmtId="0" fontId="0" fillId="20" borderId="0" xfId="0" applyFill="1" applyAlignment="1" applyProtection="1">
      <alignment/>
      <protection/>
    </xf>
    <xf numFmtId="0" fontId="55" fillId="25" borderId="18" xfId="367" applyFont="1" applyFill="1" applyBorder="1" applyAlignment="1" applyProtection="1">
      <alignment horizontal="center" vertical="center" wrapText="1"/>
      <protection/>
    </xf>
    <xf numFmtId="49" fontId="56" fillId="0" borderId="35" xfId="501" applyNumberFormat="1" applyFont="1" applyBorder="1" applyAlignment="1" applyProtection="1">
      <alignment horizontal="center" vertical="center"/>
      <protection/>
    </xf>
    <xf numFmtId="0" fontId="40" fillId="26" borderId="13" xfId="499" applyFont="1" applyFill="1" applyBorder="1" applyAlignment="1" applyProtection="1">
      <alignment horizontal="left" vertical="center" wrapText="1" indent="1"/>
      <protection locked="0"/>
    </xf>
    <xf numFmtId="0" fontId="40" fillId="26" borderId="13" xfId="0" applyFont="1" applyFill="1" applyBorder="1" applyAlignment="1" applyProtection="1">
      <alignment wrapText="1"/>
      <protection locked="0"/>
    </xf>
    <xf numFmtId="0" fontId="40" fillId="22" borderId="24" xfId="367" applyFont="1" applyFill="1" applyBorder="1" applyAlignment="1" applyProtection="1">
      <alignment horizontal="center" vertical="center" wrapText="1"/>
      <protection locked="0"/>
    </xf>
    <xf numFmtId="0" fontId="51" fillId="25" borderId="18" xfId="0" applyFont="1" applyFill="1" applyBorder="1" applyAlignment="1" applyProtection="1">
      <alignment horizontal="right" vertical="top"/>
      <protection/>
    </xf>
    <xf numFmtId="0" fontId="40" fillId="25" borderId="56" xfId="0" applyFont="1" applyFill="1" applyBorder="1" applyAlignment="1" applyProtection="1">
      <alignment horizontal="center" vertical="center"/>
      <protection/>
    </xf>
    <xf numFmtId="0" fontId="40" fillId="25" borderId="52" xfId="0" applyFont="1" applyFill="1" applyBorder="1" applyAlignment="1" applyProtection="1">
      <alignment vertical="center" wrapText="1"/>
      <protection/>
    </xf>
    <xf numFmtId="4" fontId="40" fillId="25" borderId="32" xfId="0" applyNumberFormat="1" applyFont="1" applyFill="1" applyBorder="1" applyAlignment="1" applyProtection="1">
      <alignment horizontal="center" vertical="center"/>
      <protection locked="0"/>
    </xf>
    <xf numFmtId="0" fontId="51" fillId="0" borderId="0" xfId="0" applyFont="1" applyAlignment="1" applyProtection="1">
      <alignment horizontal="right" vertical="top"/>
      <protection/>
    </xf>
    <xf numFmtId="0" fontId="40" fillId="27" borderId="56" xfId="0" applyFont="1" applyFill="1" applyBorder="1" applyAlignment="1" applyProtection="1">
      <alignment horizontal="center" vertical="center"/>
      <protection/>
    </xf>
    <xf numFmtId="0" fontId="55" fillId="27" borderId="52" xfId="367" applyFont="1" applyFill="1" applyBorder="1" applyAlignment="1">
      <alignment horizontal="left" vertical="center" indent="1"/>
    </xf>
    <xf numFmtId="4" fontId="40" fillId="27" borderId="32" xfId="0" applyNumberFormat="1" applyFont="1" applyFill="1" applyBorder="1" applyAlignment="1" applyProtection="1">
      <alignment horizontal="center" vertical="center"/>
      <protection locked="0"/>
    </xf>
    <xf numFmtId="4" fontId="40" fillId="4" borderId="54" xfId="0" applyNumberFormat="1" applyFont="1" applyFill="1" applyBorder="1" applyAlignment="1" applyProtection="1">
      <alignment horizontal="center" vertical="center"/>
      <protection/>
    </xf>
    <xf numFmtId="49" fontId="40" fillId="0" borderId="20" xfId="0" applyNumberFormat="1" applyFont="1" applyFill="1" applyBorder="1" applyAlignment="1" applyProtection="1">
      <alignment vertical="center" wrapText="1"/>
      <protection/>
    </xf>
    <xf numFmtId="49" fontId="40" fillId="0" borderId="46" xfId="0" applyNumberFormat="1" applyFont="1" applyFill="1" applyBorder="1" applyAlignment="1" applyProtection="1">
      <alignment vertical="center" wrapText="1"/>
      <protection/>
    </xf>
    <xf numFmtId="49" fontId="40" fillId="22" borderId="46" xfId="0" applyNumberFormat="1" applyFont="1" applyFill="1" applyBorder="1" applyAlignment="1" applyProtection="1">
      <alignment vertical="center" wrapText="1"/>
      <protection locked="0"/>
    </xf>
    <xf numFmtId="49" fontId="40" fillId="22" borderId="48" xfId="0" applyNumberFormat="1" applyFont="1" applyFill="1" applyBorder="1" applyAlignment="1" applyProtection="1">
      <alignment vertical="center" wrapText="1"/>
      <protection locked="0"/>
    </xf>
    <xf numFmtId="0" fontId="44" fillId="25" borderId="37" xfId="473" applyFont="1" applyFill="1" applyBorder="1" applyAlignment="1" applyProtection="1">
      <alignment horizontal="center" vertical="center" wrapText="1"/>
      <protection/>
    </xf>
    <xf numFmtId="0" fontId="44" fillId="25" borderId="66" xfId="0" applyFont="1" applyFill="1" applyBorder="1" applyAlignment="1" applyProtection="1">
      <alignment horizontal="center" vertical="center" wrapText="1"/>
      <protection/>
    </xf>
    <xf numFmtId="0" fontId="40" fillId="25" borderId="23" xfId="0" applyNumberFormat="1" applyFont="1" applyFill="1" applyBorder="1" applyAlignment="1" applyProtection="1">
      <alignment horizontal="left" vertical="center" wrapText="1"/>
      <protection/>
    </xf>
    <xf numFmtId="0" fontId="40" fillId="7" borderId="50" xfId="0" applyFont="1" applyFill="1" applyBorder="1" applyAlignment="1" applyProtection="1">
      <alignment horizontal="center" vertical="center"/>
      <protection/>
    </xf>
    <xf numFmtId="0" fontId="40" fillId="7" borderId="51" xfId="0" applyNumberFormat="1" applyFont="1" applyFill="1" applyBorder="1" applyAlignment="1" applyProtection="1">
      <alignment horizontal="left" vertical="center" wrapText="1"/>
      <protection/>
    </xf>
    <xf numFmtId="0" fontId="55" fillId="20" borderId="54" xfId="367" applyFont="1" applyFill="1" applyBorder="1" applyAlignment="1" applyProtection="1">
      <alignment horizontal="center" vertical="center"/>
      <protection/>
    </xf>
    <xf numFmtId="49" fontId="40" fillId="0" borderId="13" xfId="0" applyNumberFormat="1" applyFont="1" applyFill="1" applyBorder="1" applyAlignment="1" applyProtection="1">
      <alignment vertical="center" wrapText="1" shrinkToFit="1" readingOrder="1"/>
      <protection/>
    </xf>
    <xf numFmtId="49" fontId="44" fillId="4" borderId="13" xfId="490" applyNumberFormat="1" applyFont="1" applyFill="1" applyBorder="1" applyAlignment="1" applyProtection="1">
      <alignment horizontal="center" vertical="center" wrapText="1"/>
      <protection/>
    </xf>
    <xf numFmtId="0" fontId="49" fillId="25" borderId="17" xfId="498" applyNumberFormat="1" applyFont="1" applyFill="1" applyBorder="1" applyAlignment="1" applyProtection="1">
      <alignment horizontal="center" vertical="center" wrapText="1"/>
      <protection/>
    </xf>
    <xf numFmtId="0" fontId="49" fillId="25" borderId="36" xfId="498" applyNumberFormat="1" applyFont="1" applyFill="1" applyBorder="1" applyAlignment="1" applyProtection="1">
      <alignment horizontal="center" vertical="center" wrapText="1"/>
      <protection/>
    </xf>
    <xf numFmtId="49" fontId="44" fillId="7" borderId="46" xfId="490" applyFont="1" applyFill="1" applyBorder="1" applyAlignment="1" applyProtection="1">
      <alignment horizontal="center" vertical="center"/>
      <protection/>
    </xf>
    <xf numFmtId="49" fontId="44" fillId="7" borderId="52" xfId="490" applyFont="1" applyFill="1" applyBorder="1" applyAlignment="1" applyProtection="1">
      <alignment horizontal="center" vertical="center"/>
      <protection/>
    </xf>
    <xf numFmtId="49" fontId="44" fillId="7" borderId="22" xfId="490" applyFont="1" applyFill="1" applyBorder="1" applyAlignment="1" applyProtection="1">
      <alignment horizontal="center" vertical="center"/>
      <protection/>
    </xf>
    <xf numFmtId="49" fontId="44" fillId="0" borderId="13" xfId="490" applyFont="1" applyBorder="1" applyAlignment="1" applyProtection="1">
      <alignment horizontal="center" vertical="center" wrapText="1"/>
      <protection/>
    </xf>
    <xf numFmtId="49" fontId="44" fillId="0" borderId="0" xfId="493" applyFont="1" applyBorder="1" applyAlignment="1" applyProtection="1">
      <alignment horizontal="left" vertical="center" indent="2"/>
      <protection/>
    </xf>
    <xf numFmtId="49" fontId="40" fillId="25" borderId="0" xfId="493" applyFont="1" applyFill="1" applyBorder="1" applyAlignment="1" applyProtection="1">
      <alignment horizontal="right" vertical="center"/>
      <protection/>
    </xf>
    <xf numFmtId="49" fontId="40" fillId="22" borderId="46" xfId="493" applyFont="1" applyFill="1" applyBorder="1" applyAlignment="1" applyProtection="1">
      <alignment horizontal="left" vertical="center" wrapText="1"/>
      <protection locked="0"/>
    </xf>
    <xf numFmtId="49" fontId="40" fillId="22" borderId="52" xfId="493" applyFont="1" applyFill="1" applyBorder="1" applyAlignment="1" applyProtection="1">
      <alignment horizontal="left" vertical="center" wrapText="1"/>
      <protection locked="0"/>
    </xf>
    <xf numFmtId="49" fontId="55" fillId="22" borderId="46" xfId="367" applyNumberFormat="1" applyFont="1" applyFill="1" applyBorder="1" applyAlignment="1" applyProtection="1">
      <alignment horizontal="left" vertical="center" wrapText="1"/>
      <protection locked="0"/>
    </xf>
    <xf numFmtId="49" fontId="55" fillId="22" borderId="13" xfId="369" applyNumberFormat="1" applyFont="1" applyFill="1" applyBorder="1" applyAlignment="1" applyProtection="1">
      <alignment horizontal="left" vertical="center" wrapText="1"/>
      <protection locked="0"/>
    </xf>
    <xf numFmtId="49" fontId="40" fillId="22" borderId="13" xfId="493" applyFont="1" applyFill="1" applyBorder="1" applyAlignment="1" applyProtection="1">
      <alignment horizontal="left" vertical="center" wrapText="1"/>
      <protection locked="0"/>
    </xf>
    <xf numFmtId="49" fontId="40" fillId="22" borderId="52" xfId="493" applyFont="1" applyFill="1" applyBorder="1" applyAlignment="1" applyProtection="1">
      <alignment horizontal="left" vertical="center"/>
      <protection locked="0"/>
    </xf>
    <xf numFmtId="49" fontId="40" fillId="22" borderId="46" xfId="493" applyFont="1" applyFill="1" applyBorder="1" applyAlignment="1" applyProtection="1">
      <alignment horizontal="left" vertical="center"/>
      <protection locked="0"/>
    </xf>
    <xf numFmtId="49" fontId="55" fillId="22" borderId="46" xfId="369" applyNumberFormat="1" applyFont="1" applyFill="1" applyBorder="1" applyAlignment="1" applyProtection="1">
      <alignment horizontal="left" vertical="center"/>
      <protection locked="0"/>
    </xf>
    <xf numFmtId="49" fontId="44" fillId="22" borderId="52" xfId="493" applyFont="1" applyFill="1" applyBorder="1" applyAlignment="1" applyProtection="1">
      <alignment horizontal="left" vertical="center"/>
      <protection locked="0"/>
    </xf>
    <xf numFmtId="49" fontId="40" fillId="25" borderId="35" xfId="502" applyNumberFormat="1" applyFont="1" applyFill="1" applyBorder="1" applyAlignment="1" applyProtection="1">
      <alignment horizontal="center" vertical="center" wrapText="1"/>
      <protection/>
    </xf>
    <xf numFmtId="49" fontId="40" fillId="25" borderId="27" xfId="502" applyNumberFormat="1" applyFont="1" applyFill="1" applyBorder="1" applyAlignment="1" applyProtection="1">
      <alignment horizontal="center" vertical="center" wrapText="1"/>
      <protection/>
    </xf>
    <xf numFmtId="0" fontId="40" fillId="25" borderId="67" xfId="496" applyFont="1" applyFill="1" applyBorder="1" applyAlignment="1" applyProtection="1">
      <alignment horizontal="center" vertical="center" wrapText="1"/>
      <protection/>
    </xf>
    <xf numFmtId="0" fontId="40" fillId="25" borderId="68" xfId="496" applyFont="1" applyFill="1" applyBorder="1" applyAlignment="1" applyProtection="1">
      <alignment horizontal="center" vertical="center" wrapText="1"/>
      <protection/>
    </xf>
    <xf numFmtId="0" fontId="40" fillId="25" borderId="35" xfId="496" applyFont="1" applyFill="1" applyBorder="1" applyAlignment="1" applyProtection="1">
      <alignment horizontal="center" vertical="center" wrapText="1"/>
      <protection/>
    </xf>
    <xf numFmtId="0" fontId="40" fillId="25" borderId="56" xfId="496" applyFont="1" applyFill="1" applyBorder="1" applyAlignment="1" applyProtection="1">
      <alignment horizontal="center" vertical="center" wrapText="1"/>
      <protection/>
    </xf>
    <xf numFmtId="0" fontId="40" fillId="25" borderId="22" xfId="496" applyFont="1" applyFill="1" applyBorder="1" applyAlignment="1" applyProtection="1">
      <alignment horizontal="center" vertical="center" wrapText="1"/>
      <protection/>
    </xf>
    <xf numFmtId="0" fontId="40" fillId="25" borderId="27" xfId="496" applyFont="1" applyFill="1" applyBorder="1" applyAlignment="1" applyProtection="1">
      <alignment horizontal="center" vertical="center" wrapText="1"/>
      <protection/>
    </xf>
    <xf numFmtId="0" fontId="40" fillId="26" borderId="44" xfId="496" applyFont="1" applyFill="1" applyBorder="1" applyAlignment="1" applyProtection="1">
      <alignment horizontal="center" vertical="center" wrapText="1"/>
      <protection locked="0"/>
    </xf>
    <xf numFmtId="0" fontId="40" fillId="26" borderId="66" xfId="496" applyFont="1" applyFill="1" applyBorder="1" applyAlignment="1" applyProtection="1">
      <alignment horizontal="center" vertical="center" wrapText="1"/>
      <protection locked="0"/>
    </xf>
    <xf numFmtId="0" fontId="44" fillId="25" borderId="17" xfId="496" applyFont="1" applyFill="1" applyBorder="1" applyAlignment="1" applyProtection="1">
      <alignment horizontal="right" vertical="center" wrapText="1"/>
      <protection/>
    </xf>
    <xf numFmtId="0" fontId="44" fillId="7" borderId="46" xfId="496" applyFont="1" applyFill="1" applyBorder="1" applyAlignment="1" applyProtection="1">
      <alignment horizontal="center" vertical="center" wrapText="1"/>
      <protection/>
    </xf>
    <xf numFmtId="0" fontId="44" fillId="7" borderId="52" xfId="496" applyFont="1" applyFill="1" applyBorder="1" applyAlignment="1" applyProtection="1">
      <alignment horizontal="center" vertical="center" wrapText="1"/>
      <protection/>
    </xf>
    <xf numFmtId="0" fontId="44" fillId="7" borderId="22" xfId="496" applyFont="1" applyFill="1" applyBorder="1" applyAlignment="1" applyProtection="1">
      <alignment horizontal="center" vertical="center" wrapText="1"/>
      <protection/>
    </xf>
    <xf numFmtId="0" fontId="44" fillId="25" borderId="15" xfId="496" applyFont="1" applyFill="1" applyBorder="1" applyAlignment="1" applyProtection="1">
      <alignment horizontal="center" vertical="center" wrapText="1"/>
      <protection/>
    </xf>
    <xf numFmtId="0" fontId="44" fillId="25" borderId="29" xfId="496" applyFont="1" applyFill="1" applyBorder="1" applyAlignment="1" applyProtection="1">
      <alignment horizontal="center" vertical="center" wrapText="1"/>
      <protection/>
    </xf>
    <xf numFmtId="0" fontId="44" fillId="4" borderId="27" xfId="496" applyFont="1" applyFill="1" applyBorder="1" applyAlignment="1" applyProtection="1">
      <alignment horizontal="center" vertical="center" wrapText="1"/>
      <protection/>
    </xf>
    <xf numFmtId="0" fontId="44" fillId="4" borderId="30" xfId="496" applyFont="1" applyFill="1" applyBorder="1" applyAlignment="1" applyProtection="1">
      <alignment horizontal="center" vertical="center" wrapText="1"/>
      <protection/>
    </xf>
    <xf numFmtId="0" fontId="40" fillId="26" borderId="44" xfId="502" applyNumberFormat="1" applyFont="1" applyFill="1" applyBorder="1" applyAlignment="1" applyProtection="1">
      <alignment horizontal="center" vertical="center" wrapText="1"/>
      <protection locked="0"/>
    </xf>
    <xf numFmtId="0" fontId="40" fillId="26" borderId="66" xfId="502" applyNumberFormat="1" applyFont="1" applyFill="1" applyBorder="1" applyAlignment="1" applyProtection="1">
      <alignment horizontal="center" vertical="center" wrapText="1"/>
      <protection locked="0"/>
    </xf>
    <xf numFmtId="0" fontId="40" fillId="25" borderId="44" xfId="502" applyNumberFormat="1" applyFont="1" applyFill="1" applyBorder="1" applyAlignment="1" applyProtection="1">
      <alignment horizontal="center" vertical="center" wrapText="1"/>
      <protection/>
    </xf>
    <xf numFmtId="0" fontId="40" fillId="25" borderId="66" xfId="502" applyNumberFormat="1" applyFont="1" applyFill="1" applyBorder="1" applyAlignment="1" applyProtection="1">
      <alignment horizontal="center" vertical="center" wrapText="1"/>
      <protection/>
    </xf>
    <xf numFmtId="0" fontId="44" fillId="7" borderId="46" xfId="0" applyFont="1" applyFill="1" applyBorder="1" applyAlignment="1" applyProtection="1">
      <alignment horizontal="center" vertical="center" wrapText="1"/>
      <protection/>
    </xf>
    <xf numFmtId="0" fontId="44" fillId="7" borderId="52" xfId="0" applyFont="1" applyFill="1" applyBorder="1" applyAlignment="1" applyProtection="1">
      <alignment horizontal="center" vertical="center" wrapText="1"/>
      <protection/>
    </xf>
    <xf numFmtId="0" fontId="44" fillId="7" borderId="22" xfId="0" applyFont="1" applyFill="1" applyBorder="1" applyAlignment="1" applyProtection="1">
      <alignment horizontal="center" vertical="center" wrapText="1"/>
      <protection/>
    </xf>
    <xf numFmtId="0" fontId="59" fillId="25" borderId="0" xfId="0" applyFont="1" applyFill="1" applyBorder="1" applyAlignment="1" applyProtection="1">
      <alignment horizontal="left" vertical="center" wrapText="1"/>
      <protection/>
    </xf>
    <xf numFmtId="0" fontId="40" fillId="25" borderId="0" xfId="0" applyFont="1" applyFill="1" applyBorder="1" applyAlignment="1" applyProtection="1">
      <alignment horizontal="left" vertical="center" wrapText="1"/>
      <protection/>
    </xf>
    <xf numFmtId="0" fontId="44" fillId="7" borderId="46" xfId="0" applyFont="1" applyFill="1" applyBorder="1" applyAlignment="1" applyProtection="1">
      <alignment horizontal="center" vertical="center"/>
      <protection/>
    </xf>
    <xf numFmtId="0" fontId="44" fillId="7" borderId="52" xfId="0" applyFont="1" applyFill="1" applyBorder="1" applyAlignment="1" applyProtection="1">
      <alignment horizontal="center" vertical="center"/>
      <protection/>
    </xf>
    <xf numFmtId="0" fontId="44" fillId="7" borderId="22" xfId="0" applyFont="1" applyFill="1" applyBorder="1" applyAlignment="1" applyProtection="1">
      <alignment horizontal="center" vertical="center"/>
      <protection/>
    </xf>
    <xf numFmtId="0" fontId="44" fillId="20" borderId="26" xfId="0" applyFont="1" applyFill="1" applyBorder="1" applyAlignment="1" applyProtection="1">
      <alignment horizontal="center" vertical="center" wrapText="1"/>
      <protection/>
    </xf>
    <xf numFmtId="0" fontId="44" fillId="20" borderId="69" xfId="0" applyFont="1" applyFill="1" applyBorder="1" applyAlignment="1" applyProtection="1">
      <alignment horizontal="center" vertical="center" wrapText="1"/>
      <protection/>
    </xf>
    <xf numFmtId="0" fontId="44" fillId="20" borderId="66" xfId="0" applyFont="1" applyFill="1" applyBorder="1" applyAlignment="1" applyProtection="1">
      <alignment horizontal="center" vertical="center" wrapText="1"/>
      <protection/>
    </xf>
  </cellXfs>
  <cellStyles count="577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1_JKH.OPEN.INFO.GVS(v3.0)" xfId="44"/>
    <cellStyle name="20% - Акцент2" xfId="45"/>
    <cellStyle name="20% - Акцент2 2" xfId="46"/>
    <cellStyle name="20% - Акцент2 3" xfId="47"/>
    <cellStyle name="20% - Акцент2 4" xfId="48"/>
    <cellStyle name="20% - Акцент2 5" xfId="49"/>
    <cellStyle name="20% - Акцент2 6" xfId="50"/>
    <cellStyle name="20% - Акцент2 7" xfId="51"/>
    <cellStyle name="20% - Акцент2 8" xfId="52"/>
    <cellStyle name="20% - Акцент2 9" xfId="53"/>
    <cellStyle name="20% - Акцент2_JKH.OPEN.INFO.GVS(v3.0)" xfId="54"/>
    <cellStyle name="20% - Акцент3" xfId="55"/>
    <cellStyle name="20% - Акцент3 2" xfId="56"/>
    <cellStyle name="20% - Акцент3 3" xfId="57"/>
    <cellStyle name="20% - Акцент3 4" xfId="58"/>
    <cellStyle name="20% - Акцент3 5" xfId="59"/>
    <cellStyle name="20% - Акцент3 6" xfId="60"/>
    <cellStyle name="20% - Акцент3 7" xfId="61"/>
    <cellStyle name="20% - Акцент3 8" xfId="62"/>
    <cellStyle name="20% - Акцент3 9" xfId="63"/>
    <cellStyle name="20% - Акцент3_JKH.OPEN.INFO.GVS(v3.0)" xfId="64"/>
    <cellStyle name="20% - Акцент4" xfId="65"/>
    <cellStyle name="20% - Акцент4 2" xfId="66"/>
    <cellStyle name="20% - Акцент4 3" xfId="67"/>
    <cellStyle name="20% - Акцент4 4" xfId="68"/>
    <cellStyle name="20% - Акцент4 5" xfId="69"/>
    <cellStyle name="20% - Акцент4 6" xfId="70"/>
    <cellStyle name="20% - Акцент4 7" xfId="71"/>
    <cellStyle name="20% - Акцент4 8" xfId="72"/>
    <cellStyle name="20% - Акцент4 9" xfId="73"/>
    <cellStyle name="20% - Акцент4_JKH.OPEN.INFO.GVS(v3.0)" xfId="74"/>
    <cellStyle name="20% - Акцент5" xfId="75"/>
    <cellStyle name="20% - Акцент5 2" xfId="76"/>
    <cellStyle name="20% - Акцент5 3" xfId="77"/>
    <cellStyle name="20% - Акцент5 4" xfId="78"/>
    <cellStyle name="20% - Акцент5 5" xfId="79"/>
    <cellStyle name="20% - Акцент5 6" xfId="80"/>
    <cellStyle name="20% - Акцент5 7" xfId="81"/>
    <cellStyle name="20% - Акцент5 8" xfId="82"/>
    <cellStyle name="20% - Акцент5 9" xfId="83"/>
    <cellStyle name="20% - Акцент5_JKH.OPEN.INFO.GVS(v3.0)" xfId="84"/>
    <cellStyle name="20% - Акцент6" xfId="85"/>
    <cellStyle name="20% - Акцент6 2" xfId="86"/>
    <cellStyle name="20% - Акцент6 3" xfId="87"/>
    <cellStyle name="20% - Акцент6 4" xfId="88"/>
    <cellStyle name="20% - Акцент6 5" xfId="89"/>
    <cellStyle name="20% - Акцент6 6" xfId="90"/>
    <cellStyle name="20% - Акцент6 7" xfId="91"/>
    <cellStyle name="20% - Акцент6 8" xfId="92"/>
    <cellStyle name="20% - Акцент6 9" xfId="93"/>
    <cellStyle name="20% - Акцент6_JKH.OPEN.INFO.GVS(v3.0)" xfId="94"/>
    <cellStyle name="40% - Accent1" xfId="95"/>
    <cellStyle name="40% - Accent2" xfId="96"/>
    <cellStyle name="40% - Accent3" xfId="97"/>
    <cellStyle name="40% - Accent4" xfId="98"/>
    <cellStyle name="40% - Accent5" xfId="99"/>
    <cellStyle name="40% - Accent6" xfId="100"/>
    <cellStyle name="40% - Акцент1" xfId="101"/>
    <cellStyle name="40% - Акцент1 2" xfId="102"/>
    <cellStyle name="40% - Акцент1 3" xfId="103"/>
    <cellStyle name="40% - Акцент1 4" xfId="104"/>
    <cellStyle name="40% - Акцент1 5" xfId="105"/>
    <cellStyle name="40% - Акцент1 6" xfId="106"/>
    <cellStyle name="40% - Акцент1 7" xfId="107"/>
    <cellStyle name="40% - Акцент1 8" xfId="108"/>
    <cellStyle name="40% - Акцент1 9" xfId="109"/>
    <cellStyle name="40% - Акцент1_JKH.OPEN.INFO.GVS(v3.0)" xfId="110"/>
    <cellStyle name="40% - Акцент2" xfId="111"/>
    <cellStyle name="40% - Акцент2 2" xfId="112"/>
    <cellStyle name="40% - Акцент2 3" xfId="113"/>
    <cellStyle name="40% - Акцент2 4" xfId="114"/>
    <cellStyle name="40% - Акцент2 5" xfId="115"/>
    <cellStyle name="40% - Акцент2 6" xfId="116"/>
    <cellStyle name="40% - Акцент2 7" xfId="117"/>
    <cellStyle name="40% - Акцент2 8" xfId="118"/>
    <cellStyle name="40% - Акцент2 9" xfId="119"/>
    <cellStyle name="40% - Акцент2_JKH.OPEN.INFO.GVS(v3.0)" xfId="120"/>
    <cellStyle name="40% - Акцент3" xfId="121"/>
    <cellStyle name="40% - Акцент3 2" xfId="122"/>
    <cellStyle name="40% - Акцент3 3" xfId="123"/>
    <cellStyle name="40% - Акцент3 4" xfId="124"/>
    <cellStyle name="40% - Акцент3 5" xfId="125"/>
    <cellStyle name="40% - Акцент3 6" xfId="126"/>
    <cellStyle name="40% - Акцент3 7" xfId="127"/>
    <cellStyle name="40% - Акцент3 8" xfId="128"/>
    <cellStyle name="40% - Акцент3 9" xfId="129"/>
    <cellStyle name="40% - Акцент3_JKH.OPEN.INFO.GVS(v3.0)" xfId="130"/>
    <cellStyle name="40% - Акцент4" xfId="131"/>
    <cellStyle name="40% - Акцент4 2" xfId="132"/>
    <cellStyle name="40% - Акцент4 3" xfId="133"/>
    <cellStyle name="40% - Акцент4 4" xfId="134"/>
    <cellStyle name="40% - Акцент4 5" xfId="135"/>
    <cellStyle name="40% - Акцент4 6" xfId="136"/>
    <cellStyle name="40% - Акцент4 7" xfId="137"/>
    <cellStyle name="40% - Акцент4 8" xfId="138"/>
    <cellStyle name="40% - Акцент4 9" xfId="139"/>
    <cellStyle name="40% - Акцент4_JKH.OPEN.INFO.GVS(v3.0)" xfId="140"/>
    <cellStyle name="40% - Акцент5" xfId="141"/>
    <cellStyle name="40% - Акцент5 2" xfId="142"/>
    <cellStyle name="40% - Акцент5 3" xfId="143"/>
    <cellStyle name="40% - Акцент5 4" xfId="144"/>
    <cellStyle name="40% - Акцент5 5" xfId="145"/>
    <cellStyle name="40% - Акцент5 6" xfId="146"/>
    <cellStyle name="40% - Акцент5 7" xfId="147"/>
    <cellStyle name="40% - Акцент5 8" xfId="148"/>
    <cellStyle name="40% - Акцент5 9" xfId="149"/>
    <cellStyle name="40% - Акцент5_JKH.OPEN.INFO.GVS(v3.0)" xfId="150"/>
    <cellStyle name="40% - Акцент6" xfId="151"/>
    <cellStyle name="40% - Акцент6 2" xfId="152"/>
    <cellStyle name="40% - Акцент6 3" xfId="153"/>
    <cellStyle name="40% - Акцент6 4" xfId="154"/>
    <cellStyle name="40% - Акцент6 5" xfId="155"/>
    <cellStyle name="40% - Акцент6 6" xfId="156"/>
    <cellStyle name="40% - Акцент6 7" xfId="157"/>
    <cellStyle name="40% - Акцент6 8" xfId="158"/>
    <cellStyle name="40% - Акцент6 9" xfId="159"/>
    <cellStyle name="40% - Акцент6_JKH.OPEN.INFO.GVS(v3.0)" xfId="160"/>
    <cellStyle name="60% - Accent1" xfId="161"/>
    <cellStyle name="60% - Accent2" xfId="162"/>
    <cellStyle name="60% - Accent3" xfId="163"/>
    <cellStyle name="60% - Accent4" xfId="164"/>
    <cellStyle name="60% - Accent5" xfId="165"/>
    <cellStyle name="60% - Accent6" xfId="166"/>
    <cellStyle name="60% - Акцент1" xfId="167"/>
    <cellStyle name="60% - Акцент1 2" xfId="168"/>
    <cellStyle name="60% - Акцент1 3" xfId="169"/>
    <cellStyle name="60% - Акцент1 4" xfId="170"/>
    <cellStyle name="60% - Акцент1 5" xfId="171"/>
    <cellStyle name="60% - Акцент1 6" xfId="172"/>
    <cellStyle name="60% - Акцент1 7" xfId="173"/>
    <cellStyle name="60% - Акцент1 8" xfId="174"/>
    <cellStyle name="60% - Акцент1 9" xfId="175"/>
    <cellStyle name="60% - Акцент1_JKH.OPEN.INFO.GVS(v3.0)" xfId="176"/>
    <cellStyle name="60% - Акцент2" xfId="177"/>
    <cellStyle name="60% - Акцент2 2" xfId="178"/>
    <cellStyle name="60% - Акцент2 3" xfId="179"/>
    <cellStyle name="60% - Акцент2 4" xfId="180"/>
    <cellStyle name="60% - Акцент2 5" xfId="181"/>
    <cellStyle name="60% - Акцент2 6" xfId="182"/>
    <cellStyle name="60% - Акцент2 7" xfId="183"/>
    <cellStyle name="60% - Акцент2 8" xfId="184"/>
    <cellStyle name="60% - Акцент2 9" xfId="185"/>
    <cellStyle name="60% - Акцент2_JKH.OPEN.INFO.GVS(v3.0)" xfId="186"/>
    <cellStyle name="60% - Акцент3" xfId="187"/>
    <cellStyle name="60% - Акцент3 2" xfId="188"/>
    <cellStyle name="60% - Акцент3 3" xfId="189"/>
    <cellStyle name="60% - Акцент3 4" xfId="190"/>
    <cellStyle name="60% - Акцент3 5" xfId="191"/>
    <cellStyle name="60% - Акцент3 6" xfId="192"/>
    <cellStyle name="60% - Акцент3 7" xfId="193"/>
    <cellStyle name="60% - Акцент3 8" xfId="194"/>
    <cellStyle name="60% - Акцент3 9" xfId="195"/>
    <cellStyle name="60% - Акцент3_JKH.OPEN.INFO.GVS(v3.0)" xfId="196"/>
    <cellStyle name="60% - Акцент4" xfId="197"/>
    <cellStyle name="60% - Акцент4 2" xfId="198"/>
    <cellStyle name="60% - Акцент4 3" xfId="199"/>
    <cellStyle name="60% - Акцент4 4" xfId="200"/>
    <cellStyle name="60% - Акцент4 5" xfId="201"/>
    <cellStyle name="60% - Акцент4 6" xfId="202"/>
    <cellStyle name="60% - Акцент4 7" xfId="203"/>
    <cellStyle name="60% - Акцент4 8" xfId="204"/>
    <cellStyle name="60% - Акцент4 9" xfId="205"/>
    <cellStyle name="60% - Акцент4_JKH.OPEN.INFO.GVS(v3.0)" xfId="206"/>
    <cellStyle name="60% - Акцент5" xfId="207"/>
    <cellStyle name="60% - Акцент5 2" xfId="208"/>
    <cellStyle name="60% - Акцент5 3" xfId="209"/>
    <cellStyle name="60% - Акцент5 4" xfId="210"/>
    <cellStyle name="60% - Акцент5 5" xfId="211"/>
    <cellStyle name="60% - Акцент5 6" xfId="212"/>
    <cellStyle name="60% - Акцент5 7" xfId="213"/>
    <cellStyle name="60% - Акцент5 8" xfId="214"/>
    <cellStyle name="60% - Акцент5 9" xfId="215"/>
    <cellStyle name="60% - Акцент5_JKH.OPEN.INFO.GVS(v3.0)" xfId="216"/>
    <cellStyle name="60% - Акцент6" xfId="217"/>
    <cellStyle name="60% - Акцент6 2" xfId="218"/>
    <cellStyle name="60% - Акцент6 3" xfId="219"/>
    <cellStyle name="60% - Акцент6 4" xfId="220"/>
    <cellStyle name="60% - Акцент6 5" xfId="221"/>
    <cellStyle name="60% - Акцент6 6" xfId="222"/>
    <cellStyle name="60% - Акцент6 7" xfId="223"/>
    <cellStyle name="60% - Акцент6 8" xfId="224"/>
    <cellStyle name="60% - Акцент6 9" xfId="225"/>
    <cellStyle name="60% - Акцент6_JKH.OPEN.INFO.GVS(v3.0)" xfId="226"/>
    <cellStyle name="Accent1" xfId="227"/>
    <cellStyle name="Accent2" xfId="228"/>
    <cellStyle name="Accent3" xfId="229"/>
    <cellStyle name="Accent4" xfId="230"/>
    <cellStyle name="Accent5" xfId="231"/>
    <cellStyle name="Accent6" xfId="232"/>
    <cellStyle name="Bad" xfId="233"/>
    <cellStyle name="Calculation" xfId="234"/>
    <cellStyle name="Check Cell" xfId="235"/>
    <cellStyle name="Comma [0]_irl tel sep5" xfId="236"/>
    <cellStyle name="Comma_irl tel sep5" xfId="237"/>
    <cellStyle name="Currency [0]" xfId="238"/>
    <cellStyle name="Currency [0] 2" xfId="239"/>
    <cellStyle name="Currency [0] 3" xfId="240"/>
    <cellStyle name="Currency [0] 4" xfId="241"/>
    <cellStyle name="Currency [0] 5" xfId="242"/>
    <cellStyle name="Currency [0] 6" xfId="243"/>
    <cellStyle name="Currency [0] 7" xfId="244"/>
    <cellStyle name="Currency [0] 8" xfId="245"/>
    <cellStyle name="Currency_irl tel sep5" xfId="246"/>
    <cellStyle name="Euro" xfId="247"/>
    <cellStyle name="Explanatory Text" xfId="248"/>
    <cellStyle name="F2" xfId="249"/>
    <cellStyle name="F3" xfId="250"/>
    <cellStyle name="F4" xfId="251"/>
    <cellStyle name="F5" xfId="252"/>
    <cellStyle name="F6" xfId="253"/>
    <cellStyle name="F7" xfId="254"/>
    <cellStyle name="F8" xfId="255"/>
    <cellStyle name="Good" xfId="256"/>
    <cellStyle name="Heading 1" xfId="257"/>
    <cellStyle name="Heading 2" xfId="258"/>
    <cellStyle name="Heading 3" xfId="259"/>
    <cellStyle name="Heading 4" xfId="260"/>
    <cellStyle name="Input" xfId="261"/>
    <cellStyle name="Linked Cell" xfId="262"/>
    <cellStyle name="Neutral" xfId="263"/>
    <cellStyle name="normal" xfId="264"/>
    <cellStyle name="Normal 2" xfId="265"/>
    <cellStyle name="Normal_ASUS" xfId="266"/>
    <cellStyle name="Normal1" xfId="267"/>
    <cellStyle name="normбlnм_laroux" xfId="268"/>
    <cellStyle name="Note" xfId="269"/>
    <cellStyle name="Output" xfId="270"/>
    <cellStyle name="Price_Body" xfId="271"/>
    <cellStyle name="Style 1" xfId="272"/>
    <cellStyle name="Title" xfId="273"/>
    <cellStyle name="Total" xfId="274"/>
    <cellStyle name="Warning Text" xfId="275"/>
    <cellStyle name="Акцент1" xfId="276"/>
    <cellStyle name="Акцент1 2" xfId="277"/>
    <cellStyle name="Акцент1 3" xfId="278"/>
    <cellStyle name="Акцент1 4" xfId="279"/>
    <cellStyle name="Акцент1 5" xfId="280"/>
    <cellStyle name="Акцент1 6" xfId="281"/>
    <cellStyle name="Акцент1 7" xfId="282"/>
    <cellStyle name="Акцент1 8" xfId="283"/>
    <cellStyle name="Акцент1 9" xfId="284"/>
    <cellStyle name="Акцент1_JKH.OPEN.INFO.GVS(v3.0)" xfId="285"/>
    <cellStyle name="Акцент2" xfId="286"/>
    <cellStyle name="Акцент2 2" xfId="287"/>
    <cellStyle name="Акцент2 3" xfId="288"/>
    <cellStyle name="Акцент2 4" xfId="289"/>
    <cellStyle name="Акцент2 5" xfId="290"/>
    <cellStyle name="Акцент2 6" xfId="291"/>
    <cellStyle name="Акцент2 7" xfId="292"/>
    <cellStyle name="Акцент2 8" xfId="293"/>
    <cellStyle name="Акцент2 9" xfId="294"/>
    <cellStyle name="Акцент2_JKH.OPEN.INFO.GVS(v3.0)" xfId="295"/>
    <cellStyle name="Акцент3" xfId="296"/>
    <cellStyle name="Акцент3 2" xfId="297"/>
    <cellStyle name="Акцент3 3" xfId="298"/>
    <cellStyle name="Акцент3 4" xfId="299"/>
    <cellStyle name="Акцент3 5" xfId="300"/>
    <cellStyle name="Акцент3 6" xfId="301"/>
    <cellStyle name="Акцент3 7" xfId="302"/>
    <cellStyle name="Акцент3 8" xfId="303"/>
    <cellStyle name="Акцент3 9" xfId="304"/>
    <cellStyle name="Акцент3_JKH.OPEN.INFO.GVS(v3.0)" xfId="305"/>
    <cellStyle name="Акцент4" xfId="306"/>
    <cellStyle name="Акцент4 2" xfId="307"/>
    <cellStyle name="Акцент4 3" xfId="308"/>
    <cellStyle name="Акцент4 4" xfId="309"/>
    <cellStyle name="Акцент4 5" xfId="310"/>
    <cellStyle name="Акцент4 6" xfId="311"/>
    <cellStyle name="Акцент4 7" xfId="312"/>
    <cellStyle name="Акцент4 8" xfId="313"/>
    <cellStyle name="Акцент4 9" xfId="314"/>
    <cellStyle name="Акцент4_JKH.OPEN.INFO.GVS(v3.0)" xfId="315"/>
    <cellStyle name="Акцент5" xfId="316"/>
    <cellStyle name="Акцент5 2" xfId="317"/>
    <cellStyle name="Акцент5 3" xfId="318"/>
    <cellStyle name="Акцент5 4" xfId="319"/>
    <cellStyle name="Акцент5 5" xfId="320"/>
    <cellStyle name="Акцент5 6" xfId="321"/>
    <cellStyle name="Акцент5 7" xfId="322"/>
    <cellStyle name="Акцент5 8" xfId="323"/>
    <cellStyle name="Акцент5 9" xfId="324"/>
    <cellStyle name="Акцент5_JKH.OPEN.INFO.GVS(v3.0)" xfId="325"/>
    <cellStyle name="Акцент6" xfId="326"/>
    <cellStyle name="Акцент6 2" xfId="327"/>
    <cellStyle name="Акцент6 3" xfId="328"/>
    <cellStyle name="Акцент6 4" xfId="329"/>
    <cellStyle name="Акцент6 5" xfId="330"/>
    <cellStyle name="Акцент6 6" xfId="331"/>
    <cellStyle name="Акцент6 7" xfId="332"/>
    <cellStyle name="Акцент6 8" xfId="333"/>
    <cellStyle name="Акцент6 9" xfId="334"/>
    <cellStyle name="Акцент6_JKH.OPEN.INFO.GVS(v3.0)" xfId="335"/>
    <cellStyle name="Беззащитный" xfId="336"/>
    <cellStyle name="Ввод " xfId="337"/>
    <cellStyle name="Ввод  2" xfId="338"/>
    <cellStyle name="Ввод  3" xfId="339"/>
    <cellStyle name="Ввод  4" xfId="340"/>
    <cellStyle name="Ввод  5" xfId="341"/>
    <cellStyle name="Ввод  6" xfId="342"/>
    <cellStyle name="Ввод  7" xfId="343"/>
    <cellStyle name="Ввод  8" xfId="344"/>
    <cellStyle name="Ввод  9" xfId="345"/>
    <cellStyle name="Ввод _JKH.OPEN.INFO.GVS(v3.0)" xfId="346"/>
    <cellStyle name="Вывод" xfId="347"/>
    <cellStyle name="Вывод 2" xfId="348"/>
    <cellStyle name="Вывод 3" xfId="349"/>
    <cellStyle name="Вывод 4" xfId="350"/>
    <cellStyle name="Вывод 5" xfId="351"/>
    <cellStyle name="Вывод 6" xfId="352"/>
    <cellStyle name="Вывод 7" xfId="353"/>
    <cellStyle name="Вывод 8" xfId="354"/>
    <cellStyle name="Вывод 9" xfId="355"/>
    <cellStyle name="Вывод_JKH.OPEN.INFO.GVS(v3.0)" xfId="356"/>
    <cellStyle name="Вычисление" xfId="357"/>
    <cellStyle name="Вычисление 2" xfId="358"/>
    <cellStyle name="Вычисление 3" xfId="359"/>
    <cellStyle name="Вычисление 4" xfId="360"/>
    <cellStyle name="Вычисление 5" xfId="361"/>
    <cellStyle name="Вычисление 6" xfId="362"/>
    <cellStyle name="Вычисление 7" xfId="363"/>
    <cellStyle name="Вычисление 8" xfId="364"/>
    <cellStyle name="Вычисление 9" xfId="365"/>
    <cellStyle name="Вычисление_JKH.OPEN.INFO.GVS(v3.0)" xfId="366"/>
    <cellStyle name="Hyperlink" xfId="367"/>
    <cellStyle name="Гиперссылка_PREDEL.JKH.2010(v1.3)" xfId="368"/>
    <cellStyle name="Гиперссылка_TR.TARIFF.AUTO.P.M.2.16" xfId="369"/>
    <cellStyle name="ДАТА" xfId="370"/>
    <cellStyle name="Currency" xfId="371"/>
    <cellStyle name="Currency [0]" xfId="372"/>
    <cellStyle name="Заголовок" xfId="373"/>
    <cellStyle name="Заголовок 1" xfId="374"/>
    <cellStyle name="Заголовок 1 2" xfId="375"/>
    <cellStyle name="Заголовок 1 3" xfId="376"/>
    <cellStyle name="Заголовок 1 4" xfId="377"/>
    <cellStyle name="Заголовок 1 5" xfId="378"/>
    <cellStyle name="Заголовок 1 6" xfId="379"/>
    <cellStyle name="Заголовок 1 7" xfId="380"/>
    <cellStyle name="Заголовок 1 8" xfId="381"/>
    <cellStyle name="Заголовок 1 9" xfId="382"/>
    <cellStyle name="Заголовок 1_JKH.OPEN.INFO.GVS(v3.0)" xfId="383"/>
    <cellStyle name="Заголовок 2" xfId="384"/>
    <cellStyle name="Заголовок 2 2" xfId="385"/>
    <cellStyle name="Заголовок 2 3" xfId="386"/>
    <cellStyle name="Заголовок 2 4" xfId="387"/>
    <cellStyle name="Заголовок 2 5" xfId="388"/>
    <cellStyle name="Заголовок 2 6" xfId="389"/>
    <cellStyle name="Заголовок 2 7" xfId="390"/>
    <cellStyle name="Заголовок 2 8" xfId="391"/>
    <cellStyle name="Заголовок 2 9" xfId="392"/>
    <cellStyle name="Заголовок 2_JKH.OPEN.INFO.GVS(v3.0)" xfId="393"/>
    <cellStyle name="Заголовок 3" xfId="394"/>
    <cellStyle name="Заголовок 3 2" xfId="395"/>
    <cellStyle name="Заголовок 3 3" xfId="396"/>
    <cellStyle name="Заголовок 3 4" xfId="397"/>
    <cellStyle name="Заголовок 3 5" xfId="398"/>
    <cellStyle name="Заголовок 3 6" xfId="399"/>
    <cellStyle name="Заголовок 3 7" xfId="400"/>
    <cellStyle name="Заголовок 3 8" xfId="401"/>
    <cellStyle name="Заголовок 3 9" xfId="402"/>
    <cellStyle name="Заголовок 3_JKH.OPEN.INFO.GVS(v3.0)" xfId="403"/>
    <cellStyle name="Заголовок 4" xfId="404"/>
    <cellStyle name="Заголовок 4 2" xfId="405"/>
    <cellStyle name="Заголовок 4 3" xfId="406"/>
    <cellStyle name="Заголовок 4 4" xfId="407"/>
    <cellStyle name="Заголовок 4 5" xfId="408"/>
    <cellStyle name="Заголовок 4 6" xfId="409"/>
    <cellStyle name="Заголовок 4 7" xfId="410"/>
    <cellStyle name="Заголовок 4 8" xfId="411"/>
    <cellStyle name="Заголовок 4 9" xfId="412"/>
    <cellStyle name="Заголовок 4_JKH.OPEN.INFO.GVS(v3.0)" xfId="413"/>
    <cellStyle name="ЗАГОЛОВОК1" xfId="414"/>
    <cellStyle name="ЗАГОЛОВОК2" xfId="415"/>
    <cellStyle name="ЗаголовокСтолбца" xfId="416"/>
    <cellStyle name="Защитный" xfId="417"/>
    <cellStyle name="Значение" xfId="418"/>
    <cellStyle name="Итог" xfId="419"/>
    <cellStyle name="Итог 2" xfId="420"/>
    <cellStyle name="Итог 3" xfId="421"/>
    <cellStyle name="Итог 4" xfId="422"/>
    <cellStyle name="Итог 5" xfId="423"/>
    <cellStyle name="Итог 6" xfId="424"/>
    <cellStyle name="Итог 7" xfId="425"/>
    <cellStyle name="Итог 8" xfId="426"/>
    <cellStyle name="Итог 9" xfId="427"/>
    <cellStyle name="Итог_JKH.OPEN.INFO.GVS(v3.0)" xfId="428"/>
    <cellStyle name="ИТОГОВЫЙ" xfId="429"/>
    <cellStyle name="Контрольная ячейка" xfId="430"/>
    <cellStyle name="Контрольная ячейка 2" xfId="431"/>
    <cellStyle name="Контрольная ячейка 3" xfId="432"/>
    <cellStyle name="Контрольная ячейка 4" xfId="433"/>
    <cellStyle name="Контрольная ячейка 5" xfId="434"/>
    <cellStyle name="Контрольная ячейка 6" xfId="435"/>
    <cellStyle name="Контрольная ячейка 7" xfId="436"/>
    <cellStyle name="Контрольная ячейка 8" xfId="437"/>
    <cellStyle name="Контрольная ячейка 9" xfId="438"/>
    <cellStyle name="Контрольная ячейка_JKH.OPEN.INFO.GVS(v3.0)" xfId="439"/>
    <cellStyle name="Мои наименования показателей" xfId="440"/>
    <cellStyle name="Мои наименования показателей 2" xfId="441"/>
    <cellStyle name="Мои наименования показателей 3" xfId="442"/>
    <cellStyle name="Мои наименования показателей 4" xfId="443"/>
    <cellStyle name="Мои наименования показателей 5" xfId="444"/>
    <cellStyle name="Мои наименования показателей 6" xfId="445"/>
    <cellStyle name="Мои наименования показателей 7" xfId="446"/>
    <cellStyle name="Мои наименования показателей 8" xfId="447"/>
    <cellStyle name="Мои наименования показателей_BALANCE.TBO.1.71" xfId="448"/>
    <cellStyle name="Мой заголовок" xfId="449"/>
    <cellStyle name="Мой заголовок листа" xfId="450"/>
    <cellStyle name="назв фил" xfId="451"/>
    <cellStyle name="Название" xfId="452"/>
    <cellStyle name="Название 2" xfId="453"/>
    <cellStyle name="Название 3" xfId="454"/>
    <cellStyle name="Название 4" xfId="455"/>
    <cellStyle name="Название 5" xfId="456"/>
    <cellStyle name="Название 6" xfId="457"/>
    <cellStyle name="Название 7" xfId="458"/>
    <cellStyle name="Название 8" xfId="459"/>
    <cellStyle name="Название 9" xfId="460"/>
    <cellStyle name="Название_JKH.OPEN.INFO.GVS(v3.0)" xfId="461"/>
    <cellStyle name="Нейтральный" xfId="462"/>
    <cellStyle name="Нейтральный 2" xfId="463"/>
    <cellStyle name="Нейтральный 3" xfId="464"/>
    <cellStyle name="Нейтральный 4" xfId="465"/>
    <cellStyle name="Нейтральный 5" xfId="466"/>
    <cellStyle name="Нейтральный 6" xfId="467"/>
    <cellStyle name="Нейтральный 7" xfId="468"/>
    <cellStyle name="Нейтральный 8" xfId="469"/>
    <cellStyle name="Нейтральный 9" xfId="470"/>
    <cellStyle name="Нейтральный_JKH.OPEN.INFO.GVS(v3.0)" xfId="471"/>
    <cellStyle name="Обычный 10" xfId="472"/>
    <cellStyle name="Обычный 2" xfId="473"/>
    <cellStyle name="Обычный 2 2" xfId="474"/>
    <cellStyle name="Обычный 2 3" xfId="475"/>
    <cellStyle name="Обычный 2 4" xfId="476"/>
    <cellStyle name="Обычный 2 5" xfId="477"/>
    <cellStyle name="Обычный 2 6" xfId="478"/>
    <cellStyle name="Обычный 2_EE.FORMA15.BS.4.78(v0.1)" xfId="479"/>
    <cellStyle name="Обычный 3" xfId="480"/>
    <cellStyle name="Обычный 4" xfId="481"/>
    <cellStyle name="Обычный 5" xfId="482"/>
    <cellStyle name="Обычный 6" xfId="483"/>
    <cellStyle name="Обычный 7" xfId="484"/>
    <cellStyle name="Обычный 8" xfId="485"/>
    <cellStyle name="Обычный 9" xfId="486"/>
    <cellStyle name="Обычный_BALANCE.VODOSN.2008YEAR_JKK.33.VS.1.77" xfId="487"/>
    <cellStyle name="Обычный_EE.RGEN.2.73 (17.11.2009)" xfId="488"/>
    <cellStyle name="Обычный_OREP.JKH.POD.2010YEAR(v1.0)" xfId="489"/>
    <cellStyle name="Обычный_OREP.JKH.POD.2010YEAR(v1.1)" xfId="490"/>
    <cellStyle name="Обычный_PREDEL.JKH.2010(v1.3)" xfId="491"/>
    <cellStyle name="Обычный_PRIL1.ELECTR" xfId="492"/>
    <cellStyle name="Обычный_PRIL4.JKU.7.28(04.03.2009)" xfId="493"/>
    <cellStyle name="Обычный_reest_org" xfId="494"/>
    <cellStyle name="Обычный_TR.TARIFF.AUTO.P.M.2.16" xfId="495"/>
    <cellStyle name="Обычный_ЖКУ_проект3" xfId="496"/>
    <cellStyle name="Обычный_Котёл Сбыты" xfId="497"/>
    <cellStyle name="Обычный_Мониторинг инвестиций" xfId="498"/>
    <cellStyle name="Обычный_Мониторинг по тарифам ТОWRK_BU" xfId="499"/>
    <cellStyle name="Обычный_Приложение 3 (вода) мет" xfId="500"/>
    <cellStyle name="Обычный_ТС цены" xfId="501"/>
    <cellStyle name="Обычный_форма 1 водопровод для орг" xfId="502"/>
    <cellStyle name="Followed Hyperlink" xfId="503"/>
    <cellStyle name="Плохой" xfId="504"/>
    <cellStyle name="Плохой 2" xfId="505"/>
    <cellStyle name="Плохой 3" xfId="506"/>
    <cellStyle name="Плохой 4" xfId="507"/>
    <cellStyle name="Плохой 5" xfId="508"/>
    <cellStyle name="Плохой 6" xfId="509"/>
    <cellStyle name="Плохой 7" xfId="510"/>
    <cellStyle name="Плохой 8" xfId="511"/>
    <cellStyle name="Плохой 9" xfId="512"/>
    <cellStyle name="Плохой_JKH.OPEN.INFO.GVS(v3.0)" xfId="513"/>
    <cellStyle name="Поле ввода" xfId="514"/>
    <cellStyle name="Пояснение" xfId="515"/>
    <cellStyle name="Пояснение 2" xfId="516"/>
    <cellStyle name="Пояснение 3" xfId="517"/>
    <cellStyle name="Пояснение 4" xfId="518"/>
    <cellStyle name="Пояснение 5" xfId="519"/>
    <cellStyle name="Пояснение 6" xfId="520"/>
    <cellStyle name="Пояснение 7" xfId="521"/>
    <cellStyle name="Пояснение 8" xfId="522"/>
    <cellStyle name="Пояснение 9" xfId="523"/>
    <cellStyle name="Пояснение_JKH.OPEN.INFO.GVS(v3.0)" xfId="524"/>
    <cellStyle name="Примечание" xfId="525"/>
    <cellStyle name="Примечание 10" xfId="526"/>
    <cellStyle name="Примечание 11" xfId="527"/>
    <cellStyle name="Примечание 12" xfId="528"/>
    <cellStyle name="Примечание 2" xfId="529"/>
    <cellStyle name="Примечание 2 2" xfId="530"/>
    <cellStyle name="Примечание 2 3" xfId="531"/>
    <cellStyle name="Примечание 2 4" xfId="532"/>
    <cellStyle name="Примечание 2 5" xfId="533"/>
    <cellStyle name="Примечание 2 6" xfId="534"/>
    <cellStyle name="Примечание 3" xfId="535"/>
    <cellStyle name="Примечание 4" xfId="536"/>
    <cellStyle name="Примечание 5" xfId="537"/>
    <cellStyle name="Примечание 6" xfId="538"/>
    <cellStyle name="Примечание 7" xfId="539"/>
    <cellStyle name="Примечание 8" xfId="540"/>
    <cellStyle name="Примечание 9" xfId="541"/>
    <cellStyle name="Percent" xfId="542"/>
    <cellStyle name="Процентный 2" xfId="543"/>
    <cellStyle name="Процентный 3" xfId="544"/>
    <cellStyle name="Процентный 4" xfId="545"/>
    <cellStyle name="Связанная ячейка" xfId="546"/>
    <cellStyle name="Связанная ячейка 2" xfId="547"/>
    <cellStyle name="Связанная ячейка 3" xfId="548"/>
    <cellStyle name="Связанная ячейка 4" xfId="549"/>
    <cellStyle name="Связанная ячейка 5" xfId="550"/>
    <cellStyle name="Связанная ячейка 6" xfId="551"/>
    <cellStyle name="Связанная ячейка 7" xfId="552"/>
    <cellStyle name="Связанная ячейка 8" xfId="553"/>
    <cellStyle name="Связанная ячейка 9" xfId="554"/>
    <cellStyle name="Связанная ячейка_JKH.OPEN.INFO.GVS(v3.0)" xfId="555"/>
    <cellStyle name="Стиль 1" xfId="556"/>
    <cellStyle name="ТЕКСТ" xfId="557"/>
    <cellStyle name="Текст предупреждения" xfId="558"/>
    <cellStyle name="Текст предупреждения 2" xfId="559"/>
    <cellStyle name="Текст предупреждения 3" xfId="560"/>
    <cellStyle name="Текст предупреждения 4" xfId="561"/>
    <cellStyle name="Текст предупреждения 5" xfId="562"/>
    <cellStyle name="Текст предупреждения 6" xfId="563"/>
    <cellStyle name="Текст предупреждения 7" xfId="564"/>
    <cellStyle name="Текст предупреждения 8" xfId="565"/>
    <cellStyle name="Текст предупреждения 9" xfId="566"/>
    <cellStyle name="Текст предупреждения_JKH.OPEN.INFO.GVS(v3.0)" xfId="567"/>
    <cellStyle name="Текстовый" xfId="568"/>
    <cellStyle name="Тысячи [0]_3Com" xfId="569"/>
    <cellStyle name="Тысячи_3Com" xfId="570"/>
    <cellStyle name="ФИКСИРОВАННЫЙ" xfId="571"/>
    <cellStyle name="Comma" xfId="572"/>
    <cellStyle name="Comma [0]" xfId="573"/>
    <cellStyle name="Финансовый 2" xfId="574"/>
    <cellStyle name="Формула" xfId="575"/>
    <cellStyle name="ФормулаВБ" xfId="576"/>
    <cellStyle name="ФормулаНаКонтроль" xfId="577"/>
    <cellStyle name="Хороший" xfId="578"/>
    <cellStyle name="Хороший 2" xfId="579"/>
    <cellStyle name="Хороший 3" xfId="580"/>
    <cellStyle name="Хороший 4" xfId="581"/>
    <cellStyle name="Хороший 5" xfId="582"/>
    <cellStyle name="Хороший 6" xfId="583"/>
    <cellStyle name="Хороший 7" xfId="584"/>
    <cellStyle name="Хороший 8" xfId="585"/>
    <cellStyle name="Хороший 9" xfId="586"/>
    <cellStyle name="Хороший_JKH.OPEN.INFO.GVS(v3.0)" xfId="587"/>
    <cellStyle name="Џђћ–…ќ’ќ›‰" xfId="5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externalLink" Target="externalLinks/externalLink3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171450</xdr:colOff>
      <xdr:row>5</xdr:row>
      <xdr:rowOff>38100</xdr:rowOff>
    </xdr:from>
    <xdr:to>
      <xdr:col>11</xdr:col>
      <xdr:colOff>542925</xdr:colOff>
      <xdr:row>5</xdr:row>
      <xdr:rowOff>323850</xdr:rowOff>
    </xdr:to>
    <xdr:pic>
      <xdr:nvPicPr>
        <xdr:cNvPr id="1" name="cmdRegionChange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1085850"/>
          <a:ext cx="2457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45</xdr:row>
      <xdr:rowOff>28575</xdr:rowOff>
    </xdr:from>
    <xdr:to>
      <xdr:col>14</xdr:col>
      <xdr:colOff>685800</xdr:colOff>
      <xdr:row>47</xdr:row>
      <xdr:rowOff>38100</xdr:rowOff>
    </xdr:to>
    <xdr:pic>
      <xdr:nvPicPr>
        <xdr:cNvPr id="2" name="cmdApplyContactChang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72350" y="7172325"/>
          <a:ext cx="20764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152400</xdr:colOff>
      <xdr:row>21</xdr:row>
      <xdr:rowOff>114300</xdr:rowOff>
    </xdr:from>
    <xdr:to>
      <xdr:col>7</xdr:col>
      <xdr:colOff>2305050</xdr:colOff>
      <xdr:row>21</xdr:row>
      <xdr:rowOff>390525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4533900"/>
          <a:ext cx="21526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12</xdr:row>
      <xdr:rowOff>76200</xdr:rowOff>
    </xdr:from>
    <xdr:to>
      <xdr:col>7</xdr:col>
      <xdr:colOff>2333625</xdr:colOff>
      <xdr:row>12</xdr:row>
      <xdr:rowOff>352425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48625" y="2752725"/>
          <a:ext cx="2181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JKH.OPEN.INFO.WARM2(v2.5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JKH.OPEN.INFO.HVS2(v2.3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ТС цены"/>
      <sheetName val="ТС цены (2)"/>
      <sheetName val="ТС характеристики"/>
      <sheetName val="ТС инвестиции"/>
      <sheetName val="ТС доступ"/>
      <sheetName val="ТС показатели"/>
      <sheetName val="Проверка"/>
      <sheetName val="REESTR_START"/>
      <sheetName val="REESTR_ORG"/>
      <sheetName val="REESTR_TEMP"/>
      <sheetName val="REESTR"/>
      <sheetName val="TEHSHEET"/>
      <sheetName val="tech"/>
    </sheetNames>
    <sheetDataSet>
      <sheetData sheetId="0">
        <row r="2">
          <cell r="P2" t="str">
            <v>Версия 2.5</v>
          </cell>
        </row>
      </sheetData>
      <sheetData sheetId="14">
        <row r="3">
          <cell r="B3" t="str">
            <v>да</v>
          </cell>
          <cell r="D3" t="str">
            <v>2007</v>
          </cell>
        </row>
        <row r="4">
          <cell r="B4" t="str">
            <v>нет</v>
          </cell>
          <cell r="D4" t="str">
            <v>2008</v>
          </cell>
        </row>
        <row r="5">
          <cell r="D5" t="str">
            <v>2009</v>
          </cell>
        </row>
        <row r="6">
          <cell r="D6" t="str">
            <v>2010</v>
          </cell>
        </row>
        <row r="7">
          <cell r="D7" t="str">
            <v>2011</v>
          </cell>
        </row>
        <row r="8">
          <cell r="D8" t="str">
            <v>2012</v>
          </cell>
        </row>
        <row r="9">
          <cell r="D9" t="str">
            <v>2013</v>
          </cell>
        </row>
        <row r="10">
          <cell r="D10" t="str">
            <v>2014</v>
          </cell>
        </row>
        <row r="11">
          <cell r="D11" t="str">
            <v>2015</v>
          </cell>
        </row>
        <row r="12">
          <cell r="D12" t="str">
            <v>2016</v>
          </cell>
        </row>
        <row r="13">
          <cell r="D13" t="str">
            <v>2017</v>
          </cell>
        </row>
        <row r="14">
          <cell r="D14" t="str">
            <v>2018</v>
          </cell>
        </row>
        <row r="15">
          <cell r="D15" t="str">
            <v>2019</v>
          </cell>
        </row>
        <row r="16">
          <cell r="D16" t="str">
            <v>2020</v>
          </cell>
        </row>
        <row r="19">
          <cell r="B19" t="str">
            <v>Передача+Сбыт</v>
          </cell>
        </row>
        <row r="20">
          <cell r="B20" t="str">
            <v>Передача</v>
          </cell>
        </row>
        <row r="21">
          <cell r="B21" t="str">
            <v>производство комбинированная выработка</v>
          </cell>
        </row>
        <row r="22">
          <cell r="B22" t="str">
            <v>производство (некомбинированная выработка)+передача+сбыт</v>
          </cell>
        </row>
        <row r="23">
          <cell r="B23" t="str">
            <v>производство (некомбинированная выработка)+передача</v>
          </cell>
        </row>
        <row r="24">
          <cell r="B24" t="str">
            <v>производство (некомбинированная выработка)+сбыт</v>
          </cell>
        </row>
        <row r="25">
          <cell r="B25" t="str">
            <v>производство (некомбинированная выработка)</v>
          </cell>
        </row>
        <row r="34">
          <cell r="B34" t="str">
            <v>горячая вода</v>
          </cell>
        </row>
        <row r="35">
          <cell r="B35" t="str">
            <v>отборный пар давлением от 1,2 до 2,5 кг/см2</v>
          </cell>
        </row>
        <row r="36">
          <cell r="B36" t="str">
            <v>отборный пар давлением от 2,5 до 7,0 кг/см3</v>
          </cell>
        </row>
        <row r="37">
          <cell r="B37" t="str">
            <v>отборный пар давлением от 7,0 до 13,0 кг/см4</v>
          </cell>
        </row>
        <row r="38">
          <cell r="B38" t="str">
            <v>отборный пар давлением свыше 13 кг/см5</v>
          </cell>
        </row>
        <row r="39">
          <cell r="B39" t="str">
            <v>острый и редуцированный пар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_TEMP"/>
      <sheetName val="REESTR"/>
      <sheetName val="TEHSHEET"/>
      <sheetName val="tech"/>
    </sheetNames>
    <sheetDataSet>
      <sheetData sheetId="13">
        <row r="3">
          <cell r="F3" t="str">
            <v>I квартал</v>
          </cell>
        </row>
        <row r="4">
          <cell r="F4" t="str">
            <v>II квартал</v>
          </cell>
        </row>
        <row r="5">
          <cell r="F5" t="str">
            <v>III квартал</v>
          </cell>
        </row>
        <row r="6">
          <cell r="F6" t="str">
            <v>IV квартал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elp@eias.ru" TargetMode="Externa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pageSetUpPr fitToPage="1"/>
  </sheetPr>
  <dimension ref="A1:Q49"/>
  <sheetViews>
    <sheetView zoomScalePageLayoutView="0" workbookViewId="0" topLeftCell="A1">
      <selection activeCell="S3" sqref="S3"/>
    </sheetView>
  </sheetViews>
  <sheetFormatPr defaultColWidth="9.00390625" defaultRowHeight="12.75"/>
  <cols>
    <col min="1" max="2" width="2.75390625" style="214" customWidth="1"/>
    <col min="3" max="15" width="9.125" style="214" customWidth="1"/>
    <col min="16" max="16" width="9.00390625" style="214" customWidth="1"/>
    <col min="17" max="18" width="2.75390625" style="214" customWidth="1"/>
    <col min="19" max="16384" width="9.125" style="214" customWidth="1"/>
  </cols>
  <sheetData>
    <row r="1" spans="14:15" ht="11.25">
      <c r="N1" s="215"/>
      <c r="O1" s="215"/>
    </row>
    <row r="2" spans="2:17" ht="12.75">
      <c r="B2" s="216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8"/>
      <c r="O2" s="218"/>
      <c r="P2" s="357" t="str">
        <f>"Версия "&amp;GetVersion()</f>
        <v>Версия 3.0</v>
      </c>
      <c r="Q2" s="358"/>
    </row>
    <row r="3" spans="2:17" ht="30.75" customHeight="1">
      <c r="B3" s="219"/>
      <c r="C3" s="359" t="s">
        <v>60</v>
      </c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360"/>
      <c r="O3" s="360"/>
      <c r="P3" s="361"/>
      <c r="Q3" s="220"/>
    </row>
    <row r="4" spans="2:17" ht="12.75">
      <c r="B4" s="219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2"/>
      <c r="O4" s="222"/>
      <c r="P4" s="222"/>
      <c r="Q4" s="220"/>
    </row>
    <row r="5" spans="2:17" ht="15" customHeight="1">
      <c r="B5" s="219"/>
      <c r="C5" s="362" t="s">
        <v>318</v>
      </c>
      <c r="D5" s="362"/>
      <c r="E5" s="362"/>
      <c r="F5" s="362"/>
      <c r="G5" s="362"/>
      <c r="H5" s="362"/>
      <c r="I5" s="221"/>
      <c r="J5" s="221"/>
      <c r="K5" s="221"/>
      <c r="L5" s="221"/>
      <c r="M5" s="221"/>
      <c r="N5" s="222"/>
      <c r="O5" s="222"/>
      <c r="P5" s="221"/>
      <c r="Q5" s="223"/>
    </row>
    <row r="6" spans="2:17" ht="27" customHeight="1">
      <c r="B6" s="219"/>
      <c r="C6" s="356" t="s">
        <v>269</v>
      </c>
      <c r="D6" s="356"/>
      <c r="E6" s="356"/>
      <c r="F6" s="356"/>
      <c r="G6" s="356"/>
      <c r="H6" s="356"/>
      <c r="I6" s="221"/>
      <c r="J6" s="221"/>
      <c r="K6" s="221"/>
      <c r="L6" s="221"/>
      <c r="M6" s="221"/>
      <c r="N6" s="221"/>
      <c r="O6" s="221"/>
      <c r="P6" s="221"/>
      <c r="Q6" s="223"/>
    </row>
    <row r="7" spans="2:17" ht="11.25">
      <c r="B7" s="219"/>
      <c r="C7" s="221"/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21"/>
      <c r="O7" s="221"/>
      <c r="P7" s="221"/>
      <c r="Q7" s="223"/>
    </row>
    <row r="8" spans="2:17" ht="11.25">
      <c r="B8" s="219"/>
      <c r="C8" s="221"/>
      <c r="D8" s="221"/>
      <c r="E8" s="221"/>
      <c r="F8" s="221"/>
      <c r="G8" s="221"/>
      <c r="H8" s="221"/>
      <c r="I8" s="221"/>
      <c r="J8" s="221"/>
      <c r="K8" s="221"/>
      <c r="L8" s="221"/>
      <c r="M8" s="221"/>
      <c r="N8" s="221"/>
      <c r="O8" s="221"/>
      <c r="P8" s="221"/>
      <c r="Q8" s="223"/>
    </row>
    <row r="9" spans="2:17" ht="11.25">
      <c r="B9" s="219"/>
      <c r="C9" s="221"/>
      <c r="D9" s="221"/>
      <c r="E9" s="221"/>
      <c r="F9" s="221"/>
      <c r="G9" s="221"/>
      <c r="H9" s="221"/>
      <c r="I9" s="221"/>
      <c r="J9" s="221"/>
      <c r="K9" s="221"/>
      <c r="L9" s="221"/>
      <c r="M9" s="221"/>
      <c r="N9" s="221"/>
      <c r="O9" s="221"/>
      <c r="P9" s="221"/>
      <c r="Q9" s="223"/>
    </row>
    <row r="10" spans="2:17" ht="11.25">
      <c r="B10" s="219"/>
      <c r="C10" s="221"/>
      <c r="D10" s="221"/>
      <c r="E10" s="221"/>
      <c r="F10" s="221"/>
      <c r="G10" s="221"/>
      <c r="H10" s="221"/>
      <c r="I10" s="221"/>
      <c r="J10" s="221"/>
      <c r="K10" s="221"/>
      <c r="L10" s="221"/>
      <c r="M10" s="221"/>
      <c r="N10" s="221"/>
      <c r="O10" s="221"/>
      <c r="P10" s="221"/>
      <c r="Q10" s="223"/>
    </row>
    <row r="11" spans="2:17" ht="11.25">
      <c r="B11" s="219"/>
      <c r="C11" s="221"/>
      <c r="D11" s="221"/>
      <c r="E11" s="221"/>
      <c r="F11" s="221"/>
      <c r="G11" s="221"/>
      <c r="H11" s="221"/>
      <c r="I11" s="221"/>
      <c r="J11" s="221"/>
      <c r="K11" s="221"/>
      <c r="L11" s="221"/>
      <c r="M11" s="221"/>
      <c r="N11" s="221"/>
      <c r="O11" s="221"/>
      <c r="P11" s="221"/>
      <c r="Q11" s="223"/>
    </row>
    <row r="12" spans="2:17" ht="11.25">
      <c r="B12" s="219"/>
      <c r="C12" s="221"/>
      <c r="D12" s="221"/>
      <c r="E12" s="221"/>
      <c r="F12" s="221"/>
      <c r="G12" s="221"/>
      <c r="H12" s="221"/>
      <c r="I12" s="221"/>
      <c r="J12" s="221"/>
      <c r="K12" s="221"/>
      <c r="L12" s="221"/>
      <c r="M12" s="221"/>
      <c r="N12" s="221"/>
      <c r="O12" s="221"/>
      <c r="P12" s="221"/>
      <c r="Q12" s="223"/>
    </row>
    <row r="13" spans="2:17" ht="11.25">
      <c r="B13" s="219"/>
      <c r="C13" s="221"/>
      <c r="D13" s="221"/>
      <c r="E13" s="221"/>
      <c r="F13" s="221"/>
      <c r="G13" s="221"/>
      <c r="H13" s="221"/>
      <c r="I13" s="221"/>
      <c r="J13" s="221"/>
      <c r="K13" s="221"/>
      <c r="L13" s="221"/>
      <c r="M13" s="221"/>
      <c r="N13" s="221"/>
      <c r="O13" s="221"/>
      <c r="P13" s="221"/>
      <c r="Q13" s="223"/>
    </row>
    <row r="14" spans="2:17" ht="11.25">
      <c r="B14" s="219"/>
      <c r="C14" s="221"/>
      <c r="D14" s="221"/>
      <c r="E14" s="221"/>
      <c r="F14" s="221"/>
      <c r="G14" s="221"/>
      <c r="H14" s="221"/>
      <c r="I14" s="221"/>
      <c r="J14" s="221"/>
      <c r="K14" s="221"/>
      <c r="L14" s="221"/>
      <c r="M14" s="221"/>
      <c r="N14" s="221"/>
      <c r="O14" s="221"/>
      <c r="P14" s="221"/>
      <c r="Q14" s="223"/>
    </row>
    <row r="15" spans="2:17" ht="11.25">
      <c r="B15" s="219"/>
      <c r="C15" s="221"/>
      <c r="D15" s="221"/>
      <c r="E15" s="221"/>
      <c r="F15" s="221"/>
      <c r="G15" s="221"/>
      <c r="H15" s="221"/>
      <c r="I15" s="221"/>
      <c r="J15" s="221"/>
      <c r="K15" s="221"/>
      <c r="L15" s="221"/>
      <c r="M15" s="221"/>
      <c r="N15" s="221"/>
      <c r="O15" s="221"/>
      <c r="P15" s="221"/>
      <c r="Q15" s="223"/>
    </row>
    <row r="16" spans="2:17" ht="11.25">
      <c r="B16" s="219"/>
      <c r="C16" s="221"/>
      <c r="D16" s="221"/>
      <c r="E16" s="221"/>
      <c r="F16" s="221"/>
      <c r="G16" s="221"/>
      <c r="H16" s="221"/>
      <c r="I16" s="221"/>
      <c r="J16" s="221"/>
      <c r="K16" s="221"/>
      <c r="L16" s="221"/>
      <c r="M16" s="221"/>
      <c r="N16" s="221"/>
      <c r="O16" s="221"/>
      <c r="P16" s="221"/>
      <c r="Q16" s="223"/>
    </row>
    <row r="17" spans="2:17" ht="11.25">
      <c r="B17" s="219"/>
      <c r="C17" s="221"/>
      <c r="D17" s="221"/>
      <c r="E17" s="221"/>
      <c r="F17" s="221"/>
      <c r="G17" s="221"/>
      <c r="H17" s="221"/>
      <c r="I17" s="221"/>
      <c r="J17" s="221"/>
      <c r="K17" s="221"/>
      <c r="L17" s="221"/>
      <c r="M17" s="221"/>
      <c r="N17" s="221"/>
      <c r="O17" s="221"/>
      <c r="P17" s="221"/>
      <c r="Q17" s="223"/>
    </row>
    <row r="18" spans="2:17" ht="11.25">
      <c r="B18" s="219"/>
      <c r="C18" s="221"/>
      <c r="D18" s="221"/>
      <c r="E18" s="221"/>
      <c r="F18" s="221"/>
      <c r="G18" s="221"/>
      <c r="H18" s="221"/>
      <c r="I18" s="221"/>
      <c r="J18" s="221"/>
      <c r="K18" s="221"/>
      <c r="L18" s="221"/>
      <c r="M18" s="221"/>
      <c r="N18" s="221"/>
      <c r="O18" s="221"/>
      <c r="P18" s="221"/>
      <c r="Q18" s="223"/>
    </row>
    <row r="19" spans="2:17" ht="11.25">
      <c r="B19" s="219"/>
      <c r="C19" s="221"/>
      <c r="D19" s="221"/>
      <c r="E19" s="221"/>
      <c r="F19" s="221"/>
      <c r="G19" s="221"/>
      <c r="H19" s="221"/>
      <c r="I19" s="221"/>
      <c r="J19" s="221"/>
      <c r="K19" s="221"/>
      <c r="L19" s="221"/>
      <c r="M19" s="221"/>
      <c r="N19" s="221"/>
      <c r="O19" s="221"/>
      <c r="P19" s="221"/>
      <c r="Q19" s="223"/>
    </row>
    <row r="20" spans="2:17" ht="11.25">
      <c r="B20" s="219"/>
      <c r="C20" s="221"/>
      <c r="D20" s="221"/>
      <c r="E20" s="221"/>
      <c r="F20" s="221"/>
      <c r="G20" s="221"/>
      <c r="H20" s="221"/>
      <c r="I20" s="221"/>
      <c r="J20" s="221"/>
      <c r="K20" s="221"/>
      <c r="L20" s="221"/>
      <c r="M20" s="221"/>
      <c r="N20" s="221"/>
      <c r="O20" s="221"/>
      <c r="P20" s="221"/>
      <c r="Q20" s="223"/>
    </row>
    <row r="21" spans="2:17" ht="11.25">
      <c r="B21" s="219"/>
      <c r="C21" s="221"/>
      <c r="D21" s="221"/>
      <c r="E21" s="221"/>
      <c r="F21" s="221"/>
      <c r="G21" s="221"/>
      <c r="H21" s="221"/>
      <c r="I21" s="221"/>
      <c r="J21" s="221"/>
      <c r="K21" s="221"/>
      <c r="L21" s="221"/>
      <c r="M21" s="221"/>
      <c r="N21" s="221"/>
      <c r="O21" s="221"/>
      <c r="P21" s="221"/>
      <c r="Q21" s="223"/>
    </row>
    <row r="22" spans="2:17" ht="11.25" customHeight="1">
      <c r="B22" s="219"/>
      <c r="C22" s="221"/>
      <c r="D22" s="221"/>
      <c r="E22" s="221"/>
      <c r="F22" s="221"/>
      <c r="G22" s="221"/>
      <c r="H22" s="221"/>
      <c r="I22" s="221"/>
      <c r="J22" s="221"/>
      <c r="K22" s="221"/>
      <c r="L22" s="221"/>
      <c r="M22" s="221"/>
      <c r="N22" s="221"/>
      <c r="O22" s="221"/>
      <c r="P22" s="221"/>
      <c r="Q22" s="223"/>
    </row>
    <row r="23" spans="2:17" ht="11.25">
      <c r="B23" s="219"/>
      <c r="C23" s="221"/>
      <c r="D23" s="221"/>
      <c r="E23" s="221"/>
      <c r="F23" s="221"/>
      <c r="G23" s="221"/>
      <c r="H23" s="221"/>
      <c r="I23" s="221"/>
      <c r="J23" s="221"/>
      <c r="K23" s="221"/>
      <c r="L23" s="221"/>
      <c r="M23" s="221"/>
      <c r="N23" s="221"/>
      <c r="O23" s="221"/>
      <c r="P23" s="221"/>
      <c r="Q23" s="223"/>
    </row>
    <row r="24" spans="2:17" ht="11.25">
      <c r="B24" s="219"/>
      <c r="C24" s="221"/>
      <c r="D24" s="221"/>
      <c r="E24" s="221"/>
      <c r="F24" s="221"/>
      <c r="G24" s="221"/>
      <c r="H24" s="221"/>
      <c r="I24" s="221"/>
      <c r="J24" s="221"/>
      <c r="K24" s="221"/>
      <c r="L24" s="221"/>
      <c r="M24" s="221"/>
      <c r="N24" s="221"/>
      <c r="O24" s="221"/>
      <c r="P24" s="221"/>
      <c r="Q24" s="223"/>
    </row>
    <row r="25" spans="2:17" ht="11.25">
      <c r="B25" s="219"/>
      <c r="C25" s="221"/>
      <c r="D25" s="221"/>
      <c r="E25" s="221"/>
      <c r="F25" s="221"/>
      <c r="G25" s="221"/>
      <c r="H25" s="221"/>
      <c r="I25" s="221"/>
      <c r="J25" s="221"/>
      <c r="K25" s="221"/>
      <c r="L25" s="221"/>
      <c r="M25" s="221"/>
      <c r="N25" s="221"/>
      <c r="O25" s="221"/>
      <c r="P25" s="221"/>
      <c r="Q25" s="223"/>
    </row>
    <row r="26" spans="2:17" ht="11.25">
      <c r="B26" s="219"/>
      <c r="C26" s="221"/>
      <c r="D26" s="221"/>
      <c r="E26" s="221"/>
      <c r="F26" s="221"/>
      <c r="G26" s="221"/>
      <c r="H26" s="221"/>
      <c r="I26" s="221"/>
      <c r="J26" s="221"/>
      <c r="K26" s="221"/>
      <c r="L26" s="221"/>
      <c r="M26" s="221"/>
      <c r="N26" s="221"/>
      <c r="O26" s="221"/>
      <c r="P26" s="221"/>
      <c r="Q26" s="223"/>
    </row>
    <row r="27" spans="2:17" ht="11.25">
      <c r="B27" s="219"/>
      <c r="C27" s="221"/>
      <c r="D27" s="221"/>
      <c r="E27" s="221"/>
      <c r="F27" s="221"/>
      <c r="G27" s="221"/>
      <c r="H27" s="221"/>
      <c r="I27" s="221"/>
      <c r="J27" s="221"/>
      <c r="K27" s="221"/>
      <c r="L27" s="221"/>
      <c r="M27" s="221"/>
      <c r="N27" s="221"/>
      <c r="O27" s="221"/>
      <c r="P27" s="221"/>
      <c r="Q27" s="223"/>
    </row>
    <row r="28" spans="2:17" ht="11.25">
      <c r="B28" s="219"/>
      <c r="C28" s="221"/>
      <c r="D28" s="221"/>
      <c r="E28" s="221"/>
      <c r="F28" s="221"/>
      <c r="G28" s="221"/>
      <c r="H28" s="221"/>
      <c r="I28" s="221"/>
      <c r="J28" s="221"/>
      <c r="K28" s="221"/>
      <c r="L28" s="221"/>
      <c r="M28" s="221"/>
      <c r="N28" s="221"/>
      <c r="O28" s="221"/>
      <c r="P28" s="221"/>
      <c r="Q28" s="223"/>
    </row>
    <row r="29" spans="2:17" ht="11.25">
      <c r="B29" s="219"/>
      <c r="C29" s="221"/>
      <c r="D29" s="221"/>
      <c r="E29" s="221"/>
      <c r="F29" s="221"/>
      <c r="G29" s="221"/>
      <c r="H29" s="221"/>
      <c r="I29" s="221"/>
      <c r="J29" s="221"/>
      <c r="K29" s="221"/>
      <c r="L29" s="221"/>
      <c r="M29" s="221"/>
      <c r="N29" s="221"/>
      <c r="O29" s="221"/>
      <c r="P29" s="221"/>
      <c r="Q29" s="223"/>
    </row>
    <row r="30" spans="2:17" ht="11.25">
      <c r="B30" s="219"/>
      <c r="C30" s="221"/>
      <c r="D30" s="221"/>
      <c r="E30" s="221"/>
      <c r="F30" s="221"/>
      <c r="G30" s="221"/>
      <c r="H30" s="221"/>
      <c r="I30" s="221"/>
      <c r="J30" s="221"/>
      <c r="K30" s="221"/>
      <c r="L30" s="221"/>
      <c r="M30" s="221"/>
      <c r="N30" s="221"/>
      <c r="O30" s="221"/>
      <c r="P30" s="221"/>
      <c r="Q30" s="223"/>
    </row>
    <row r="31" spans="2:17" ht="11.25">
      <c r="B31" s="219"/>
      <c r="C31" s="221"/>
      <c r="D31" s="221"/>
      <c r="E31" s="221"/>
      <c r="F31" s="221"/>
      <c r="G31" s="221"/>
      <c r="H31" s="221"/>
      <c r="I31" s="221"/>
      <c r="J31" s="221"/>
      <c r="K31" s="221"/>
      <c r="L31" s="221"/>
      <c r="M31" s="221"/>
      <c r="N31" s="221"/>
      <c r="O31" s="221"/>
      <c r="P31" s="221"/>
      <c r="Q31" s="223"/>
    </row>
    <row r="32" spans="2:17" ht="11.25">
      <c r="B32" s="219"/>
      <c r="C32" s="221"/>
      <c r="D32" s="221"/>
      <c r="E32" s="221"/>
      <c r="F32" s="221"/>
      <c r="G32" s="221"/>
      <c r="H32" s="221"/>
      <c r="I32" s="221"/>
      <c r="J32" s="221"/>
      <c r="K32" s="221"/>
      <c r="L32" s="221"/>
      <c r="M32" s="221"/>
      <c r="N32" s="221"/>
      <c r="O32" s="221"/>
      <c r="P32" s="221"/>
      <c r="Q32" s="223"/>
    </row>
    <row r="33" spans="2:17" ht="11.25">
      <c r="B33" s="219"/>
      <c r="C33" s="221"/>
      <c r="D33" s="221"/>
      <c r="E33" s="221"/>
      <c r="F33" s="221"/>
      <c r="G33" s="221"/>
      <c r="H33" s="221"/>
      <c r="I33" s="221"/>
      <c r="J33" s="221"/>
      <c r="K33" s="221"/>
      <c r="L33" s="221"/>
      <c r="M33" s="221"/>
      <c r="N33" s="221"/>
      <c r="O33" s="221"/>
      <c r="P33" s="221"/>
      <c r="Q33" s="223"/>
    </row>
    <row r="34" spans="2:17" ht="11.25">
      <c r="B34" s="219"/>
      <c r="C34" s="221"/>
      <c r="D34" s="221"/>
      <c r="E34" s="221"/>
      <c r="F34" s="221"/>
      <c r="G34" s="221"/>
      <c r="H34" s="221"/>
      <c r="I34" s="221"/>
      <c r="J34" s="221"/>
      <c r="K34" s="221"/>
      <c r="L34" s="221"/>
      <c r="M34" s="221"/>
      <c r="N34" s="221"/>
      <c r="O34" s="221"/>
      <c r="P34" s="221"/>
      <c r="Q34" s="223"/>
    </row>
    <row r="35" spans="2:17" s="224" customFormat="1" ht="11.25">
      <c r="B35" s="225"/>
      <c r="C35" s="226"/>
      <c r="D35" s="226"/>
      <c r="E35" s="226"/>
      <c r="F35" s="226"/>
      <c r="G35" s="226"/>
      <c r="H35" s="226"/>
      <c r="I35" s="226"/>
      <c r="J35" s="226"/>
      <c r="K35" s="226"/>
      <c r="L35" s="226"/>
      <c r="M35" s="226"/>
      <c r="N35" s="226"/>
      <c r="O35" s="226"/>
      <c r="P35" s="226"/>
      <c r="Q35" s="227"/>
    </row>
    <row r="36" spans="1:17" s="233" customFormat="1" ht="11.25">
      <c r="A36" s="228"/>
      <c r="B36" s="229"/>
      <c r="C36" s="363" t="s">
        <v>61</v>
      </c>
      <c r="D36" s="363"/>
      <c r="E36" s="363"/>
      <c r="F36" s="363"/>
      <c r="G36" s="363"/>
      <c r="H36" s="363"/>
      <c r="I36" s="230"/>
      <c r="J36" s="230"/>
      <c r="K36" s="230"/>
      <c r="L36" s="230"/>
      <c r="M36" s="230"/>
      <c r="N36" s="231"/>
      <c r="O36" s="231"/>
      <c r="P36" s="231"/>
      <c r="Q36" s="232"/>
    </row>
    <row r="37" spans="1:17" s="233" customFormat="1" ht="11.25">
      <c r="A37" s="228"/>
      <c r="B37" s="229"/>
      <c r="C37" s="364" t="s">
        <v>62</v>
      </c>
      <c r="D37" s="364"/>
      <c r="E37" s="365"/>
      <c r="F37" s="366"/>
      <c r="G37" s="366"/>
      <c r="H37" s="366"/>
      <c r="I37" s="366"/>
      <c r="J37" s="366"/>
      <c r="K37" s="366"/>
      <c r="L37" s="229"/>
      <c r="M37" s="230"/>
      <c r="N37" s="231"/>
      <c r="O37" s="231"/>
      <c r="P37" s="231"/>
      <c r="Q37" s="232"/>
    </row>
    <row r="38" spans="1:17" s="233" customFormat="1" ht="11.25">
      <c r="A38" s="228"/>
      <c r="B38" s="229"/>
      <c r="C38" s="364" t="s">
        <v>63</v>
      </c>
      <c r="D38" s="364"/>
      <c r="E38" s="365"/>
      <c r="F38" s="366"/>
      <c r="G38" s="366"/>
      <c r="H38" s="366"/>
      <c r="I38" s="366"/>
      <c r="J38" s="366"/>
      <c r="K38" s="366"/>
      <c r="L38" s="229"/>
      <c r="M38" s="230"/>
      <c r="N38" s="231"/>
      <c r="O38" s="231"/>
      <c r="P38" s="231"/>
      <c r="Q38" s="232"/>
    </row>
    <row r="39" spans="1:17" s="233" customFormat="1" ht="11.25">
      <c r="A39" s="228"/>
      <c r="B39" s="229"/>
      <c r="C39" s="364" t="s">
        <v>222</v>
      </c>
      <c r="D39" s="364"/>
      <c r="E39" s="367" t="s">
        <v>64</v>
      </c>
      <c r="F39" s="366"/>
      <c r="G39" s="366"/>
      <c r="H39" s="366"/>
      <c r="I39" s="366"/>
      <c r="J39" s="366"/>
      <c r="K39" s="366"/>
      <c r="L39" s="229"/>
      <c r="M39" s="230"/>
      <c r="N39" s="231"/>
      <c r="O39" s="231"/>
      <c r="P39" s="231"/>
      <c r="Q39" s="232"/>
    </row>
    <row r="40" spans="1:17" s="233" customFormat="1" ht="11.25">
      <c r="A40" s="228"/>
      <c r="B40" s="229"/>
      <c r="C40" s="364" t="s">
        <v>65</v>
      </c>
      <c r="D40" s="364"/>
      <c r="E40" s="368"/>
      <c r="F40" s="369"/>
      <c r="G40" s="369"/>
      <c r="H40" s="369"/>
      <c r="I40" s="369"/>
      <c r="J40" s="369"/>
      <c r="K40" s="365"/>
      <c r="L40" s="229"/>
      <c r="M40" s="230"/>
      <c r="N40" s="231"/>
      <c r="O40" s="231"/>
      <c r="P40" s="231"/>
      <c r="Q40" s="232"/>
    </row>
    <row r="41" spans="1:17" s="233" customFormat="1" ht="25.5" customHeight="1">
      <c r="A41" s="228"/>
      <c r="B41" s="229"/>
      <c r="C41" s="364" t="s">
        <v>66</v>
      </c>
      <c r="D41" s="364"/>
      <c r="E41" s="369" t="s">
        <v>67</v>
      </c>
      <c r="F41" s="369"/>
      <c r="G41" s="369"/>
      <c r="H41" s="369"/>
      <c r="I41" s="369"/>
      <c r="J41" s="369"/>
      <c r="K41" s="365"/>
      <c r="L41" s="229"/>
      <c r="M41" s="230"/>
      <c r="N41" s="231"/>
      <c r="O41" s="231"/>
      <c r="P41" s="231"/>
      <c r="Q41" s="232"/>
    </row>
    <row r="42" spans="1:17" s="233" customFormat="1" ht="11.25">
      <c r="A42" s="228"/>
      <c r="B42" s="229"/>
      <c r="C42" s="234"/>
      <c r="D42" s="234"/>
      <c r="E42" s="234"/>
      <c r="F42" s="234"/>
      <c r="G42" s="234"/>
      <c r="H42" s="234"/>
      <c r="I42" s="230"/>
      <c r="J42" s="230"/>
      <c r="K42" s="230"/>
      <c r="L42" s="230"/>
      <c r="M42" s="230"/>
      <c r="N42" s="231"/>
      <c r="O42" s="231"/>
      <c r="P42" s="231"/>
      <c r="Q42" s="232"/>
    </row>
    <row r="43" spans="1:17" s="233" customFormat="1" ht="11.25">
      <c r="A43" s="228"/>
      <c r="B43" s="229"/>
      <c r="C43" s="363" t="s">
        <v>68</v>
      </c>
      <c r="D43" s="363"/>
      <c r="E43" s="363"/>
      <c r="F43" s="363"/>
      <c r="G43" s="363"/>
      <c r="H43" s="363"/>
      <c r="I43" s="230"/>
      <c r="J43" s="230"/>
      <c r="K43" s="230"/>
      <c r="L43" s="230"/>
      <c r="M43" s="230"/>
      <c r="N43" s="231"/>
      <c r="O43" s="231"/>
      <c r="P43" s="231"/>
      <c r="Q43" s="232"/>
    </row>
    <row r="44" spans="1:17" s="233" customFormat="1" ht="11.25">
      <c r="A44" s="228"/>
      <c r="B44" s="229"/>
      <c r="C44" s="364" t="s">
        <v>62</v>
      </c>
      <c r="D44" s="364"/>
      <c r="E44" s="365"/>
      <c r="F44" s="370"/>
      <c r="G44" s="370"/>
      <c r="H44" s="370"/>
      <c r="I44" s="370"/>
      <c r="J44" s="370"/>
      <c r="K44" s="370"/>
      <c r="L44" s="229"/>
      <c r="M44" s="230"/>
      <c r="N44" s="231"/>
      <c r="O44" s="231"/>
      <c r="P44" s="231"/>
      <c r="Q44" s="232"/>
    </row>
    <row r="45" spans="1:17" s="233" customFormat="1" ht="11.25">
      <c r="A45" s="228"/>
      <c r="B45" s="229"/>
      <c r="C45" s="364" t="s">
        <v>63</v>
      </c>
      <c r="D45" s="364"/>
      <c r="E45" s="371"/>
      <c r="F45" s="370"/>
      <c r="G45" s="370"/>
      <c r="H45" s="370"/>
      <c r="I45" s="370"/>
      <c r="J45" s="370"/>
      <c r="K45" s="370"/>
      <c r="L45" s="229"/>
      <c r="M45" s="230"/>
      <c r="N45" s="231"/>
      <c r="O45" s="231"/>
      <c r="P45" s="231"/>
      <c r="Q45" s="232"/>
    </row>
    <row r="46" spans="1:17" s="233" customFormat="1" ht="11.25">
      <c r="A46" s="228"/>
      <c r="B46" s="229"/>
      <c r="C46" s="364" t="s">
        <v>222</v>
      </c>
      <c r="D46" s="364"/>
      <c r="E46" s="372"/>
      <c r="F46" s="373"/>
      <c r="G46" s="373"/>
      <c r="H46" s="373"/>
      <c r="I46" s="373"/>
      <c r="J46" s="373"/>
      <c r="K46" s="373"/>
      <c r="L46" s="229"/>
      <c r="M46" s="230"/>
      <c r="N46" s="231"/>
      <c r="O46" s="231"/>
      <c r="P46" s="231"/>
      <c r="Q46" s="232"/>
    </row>
    <row r="47" spans="1:17" s="233" customFormat="1" ht="11.25">
      <c r="A47" s="228"/>
      <c r="B47" s="229"/>
      <c r="C47" s="364" t="s">
        <v>65</v>
      </c>
      <c r="D47" s="364"/>
      <c r="E47" s="368"/>
      <c r="F47" s="369"/>
      <c r="G47" s="369"/>
      <c r="H47" s="369"/>
      <c r="I47" s="369"/>
      <c r="J47" s="369"/>
      <c r="K47" s="365"/>
      <c r="L47" s="229"/>
      <c r="M47" s="230"/>
      <c r="N47" s="231"/>
      <c r="O47" s="231"/>
      <c r="P47" s="231"/>
      <c r="Q47" s="232"/>
    </row>
    <row r="48" spans="1:17" s="233" customFormat="1" ht="11.25" customHeight="1">
      <c r="A48" s="228"/>
      <c r="B48" s="229"/>
      <c r="C48" s="364" t="s">
        <v>66</v>
      </c>
      <c r="D48" s="364"/>
      <c r="E48" s="369"/>
      <c r="F48" s="369"/>
      <c r="G48" s="369"/>
      <c r="H48" s="369"/>
      <c r="I48" s="369"/>
      <c r="J48" s="369"/>
      <c r="K48" s="369"/>
      <c r="L48" s="229"/>
      <c r="M48" s="230"/>
      <c r="N48" s="231"/>
      <c r="O48" s="231"/>
      <c r="P48" s="231"/>
      <c r="Q48" s="232"/>
    </row>
    <row r="49" spans="2:17" ht="11.25">
      <c r="B49" s="235"/>
      <c r="C49" s="236"/>
      <c r="D49" s="236"/>
      <c r="E49" s="236"/>
      <c r="F49" s="236"/>
      <c r="G49" s="236"/>
      <c r="H49" s="236"/>
      <c r="I49" s="236"/>
      <c r="J49" s="236"/>
      <c r="K49" s="236"/>
      <c r="L49" s="236"/>
      <c r="M49" s="236"/>
      <c r="N49" s="236"/>
      <c r="O49" s="236"/>
      <c r="P49" s="236"/>
      <c r="Q49" s="237"/>
    </row>
  </sheetData>
  <sheetProtection password="FA9C" sheet="1" objects="1" scenarios="1" formatColumns="0" formatRows="0"/>
  <mergeCells count="26">
    <mergeCell ref="C47:D47"/>
    <mergeCell ref="E47:K47"/>
    <mergeCell ref="C48:D48"/>
    <mergeCell ref="E48:K48"/>
    <mergeCell ref="C45:D45"/>
    <mergeCell ref="E45:K45"/>
    <mergeCell ref="C46:D46"/>
    <mergeCell ref="E46:K46"/>
    <mergeCell ref="C41:D41"/>
    <mergeCell ref="E41:K41"/>
    <mergeCell ref="C43:H43"/>
    <mergeCell ref="C44:D44"/>
    <mergeCell ref="E44:K44"/>
    <mergeCell ref="C39:D39"/>
    <mergeCell ref="E39:K39"/>
    <mergeCell ref="C40:D40"/>
    <mergeCell ref="E40:K40"/>
    <mergeCell ref="C36:H36"/>
    <mergeCell ref="C37:D37"/>
    <mergeCell ref="E37:K37"/>
    <mergeCell ref="C38:D38"/>
    <mergeCell ref="E38:K38"/>
    <mergeCell ref="C6:H6"/>
    <mergeCell ref="P2:Q2"/>
    <mergeCell ref="C3:P3"/>
    <mergeCell ref="C5:H5"/>
  </mergeCells>
  <hyperlinks>
    <hyperlink ref="E39" r:id="rId1" display="help@eias.ru"/>
  </hyperlinks>
  <printOptions/>
  <pageMargins left="0.75" right="0.75" top="1" bottom="1" header="0.5" footer="0.5"/>
  <pageSetup fitToHeight="1" fitToWidth="1" horizontalDpi="600" verticalDpi="600" orientation="portrait" paperSize="9" scale="64" r:id="rId6"/>
  <drawing r:id="rId5"/>
  <legacyDrawing r:id="rId4"/>
  <oleObjects>
    <oleObject progId="Word.Document.8" shapeId="27713745" r:id="rId2"/>
    <oleObject progId="Word.Document.8" shapeId="27713749" r:id="rId3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52"/>
  <sheetViews>
    <sheetView tabSelected="1" zoomScalePageLayoutView="0" workbookViewId="0" topLeftCell="A1">
      <selection activeCell="A2" sqref="A2"/>
    </sheetView>
  </sheetViews>
  <sheetFormatPr defaultColWidth="9.00390625" defaultRowHeight="12.75"/>
  <cols>
    <col min="1" max="1" width="30.75390625" style="1" customWidth="1"/>
    <col min="2" max="2" width="50.75390625" style="1" customWidth="1"/>
    <col min="3" max="3" width="15.75390625" style="3" customWidth="1"/>
    <col min="4" max="16384" width="9.125" style="1" customWidth="1"/>
  </cols>
  <sheetData>
    <row r="1" spans="1:3" ht="15" customHeight="1">
      <c r="A1" s="251" t="s">
        <v>414</v>
      </c>
      <c r="B1" s="251" t="s">
        <v>415</v>
      </c>
      <c r="C1" s="251" t="s">
        <v>416</v>
      </c>
    </row>
    <row r="2" spans="1:3" ht="12.75">
      <c r="A2" s="60" t="s">
        <v>952</v>
      </c>
      <c r="B2" s="1" t="s">
        <v>950</v>
      </c>
      <c r="C2" s="3" t="s">
        <v>951</v>
      </c>
    </row>
    <row r="3" ht="12.75">
      <c r="A3" s="60"/>
    </row>
    <row r="4" ht="12.75">
      <c r="A4" s="60"/>
    </row>
    <row r="5" ht="12.75">
      <c r="A5" s="60"/>
    </row>
    <row r="6" ht="12.75">
      <c r="A6" s="60"/>
    </row>
    <row r="7" ht="12.75">
      <c r="A7" s="60"/>
    </row>
    <row r="8" ht="12.75">
      <c r="A8" s="60"/>
    </row>
    <row r="9" ht="12.75">
      <c r="A9" s="60"/>
    </row>
    <row r="10" ht="12.75">
      <c r="A10" s="60"/>
    </row>
    <row r="11" ht="12.75">
      <c r="A11" s="60"/>
    </row>
    <row r="12" ht="12.75">
      <c r="A12" s="60"/>
    </row>
    <row r="13" ht="12.75">
      <c r="A13" s="60"/>
    </row>
    <row r="14" ht="12.75">
      <c r="A14" s="60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</sheetData>
  <sheetProtection formatColumns="0" formatRows="0"/>
  <hyperlinks>
    <hyperlink ref="A2" location="'Титульный'!H9" display="Титульный!H9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303">
    <tabColor indexed="47"/>
  </sheetPr>
  <dimension ref="A1:H84"/>
  <sheetViews>
    <sheetView zoomScalePageLayoutView="0" workbookViewId="0" topLeftCell="A1">
      <selection activeCell="A2" sqref="A2:H67"/>
    </sheetView>
  </sheetViews>
  <sheetFormatPr defaultColWidth="9.00390625" defaultRowHeight="12.75"/>
  <cols>
    <col min="1" max="16384" width="9.125" style="124" customWidth="1"/>
  </cols>
  <sheetData>
    <row r="1" spans="2:8" ht="12.75">
      <c r="B1" t="s">
        <v>0</v>
      </c>
      <c r="C1" s="124" t="s">
        <v>2</v>
      </c>
      <c r="D1" s="124" t="s">
        <v>3</v>
      </c>
      <c r="E1" s="124" t="s">
        <v>4</v>
      </c>
      <c r="F1" s="124" t="s">
        <v>5</v>
      </c>
      <c r="G1" s="124" t="s">
        <v>6</v>
      </c>
      <c r="H1" s="124" t="s">
        <v>7</v>
      </c>
    </row>
    <row r="2" spans="1:8" ht="11.25">
      <c r="A2" s="124">
        <v>1</v>
      </c>
      <c r="B2" s="300" t="s">
        <v>953</v>
      </c>
      <c r="C2" s="300" t="s">
        <v>954</v>
      </c>
      <c r="D2" s="300" t="s">
        <v>955</v>
      </c>
      <c r="E2" s="300" t="s">
        <v>956</v>
      </c>
      <c r="F2" s="300" t="s">
        <v>957</v>
      </c>
      <c r="G2" s="300" t="s">
        <v>958</v>
      </c>
      <c r="H2" s="124" t="s">
        <v>312</v>
      </c>
    </row>
    <row r="3" spans="1:8" ht="11.25">
      <c r="A3" s="124">
        <v>2</v>
      </c>
      <c r="B3" s="300" t="s">
        <v>442</v>
      </c>
      <c r="C3" s="300" t="s">
        <v>444</v>
      </c>
      <c r="D3" s="300" t="s">
        <v>445</v>
      </c>
      <c r="E3" s="300" t="s">
        <v>959</v>
      </c>
      <c r="F3" s="300" t="s">
        <v>960</v>
      </c>
      <c r="G3" s="300" t="s">
        <v>961</v>
      </c>
      <c r="H3" s="124" t="s">
        <v>312</v>
      </c>
    </row>
    <row r="4" spans="1:8" ht="11.25">
      <c r="A4" s="124">
        <v>3</v>
      </c>
      <c r="B4" s="300" t="s">
        <v>464</v>
      </c>
      <c r="C4" s="300" t="s">
        <v>466</v>
      </c>
      <c r="D4" s="300" t="s">
        <v>467</v>
      </c>
      <c r="E4" s="300" t="s">
        <v>962</v>
      </c>
      <c r="F4" s="300" t="s">
        <v>963</v>
      </c>
      <c r="G4" s="300" t="s">
        <v>964</v>
      </c>
      <c r="H4" s="124" t="s">
        <v>312</v>
      </c>
    </row>
    <row r="5" spans="1:8" ht="11.25">
      <c r="A5" s="124">
        <v>4</v>
      </c>
      <c r="B5" s="300" t="s">
        <v>464</v>
      </c>
      <c r="C5" s="300" t="s">
        <v>468</v>
      </c>
      <c r="D5" s="300" t="s">
        <v>469</v>
      </c>
      <c r="E5" s="300" t="s">
        <v>965</v>
      </c>
      <c r="F5" s="300" t="s">
        <v>966</v>
      </c>
      <c r="G5" s="300" t="s">
        <v>964</v>
      </c>
      <c r="H5" s="124" t="s">
        <v>312</v>
      </c>
    </row>
    <row r="6" spans="1:8" ht="11.25">
      <c r="A6" s="124">
        <v>5</v>
      </c>
      <c r="B6" s="300" t="s">
        <v>464</v>
      </c>
      <c r="C6" s="300" t="s">
        <v>468</v>
      </c>
      <c r="D6" s="300" t="s">
        <v>469</v>
      </c>
      <c r="E6" s="300" t="s">
        <v>967</v>
      </c>
      <c r="F6" s="300" t="s">
        <v>968</v>
      </c>
      <c r="G6" s="300" t="s">
        <v>964</v>
      </c>
      <c r="H6" s="124" t="s">
        <v>311</v>
      </c>
    </row>
    <row r="7" spans="1:8" ht="11.25">
      <c r="A7" s="124">
        <v>6</v>
      </c>
      <c r="B7" s="300" t="s">
        <v>488</v>
      </c>
      <c r="C7" s="300" t="s">
        <v>492</v>
      </c>
      <c r="D7" s="300" t="s">
        <v>493</v>
      </c>
      <c r="E7" s="300" t="s">
        <v>969</v>
      </c>
      <c r="F7" s="300" t="s">
        <v>970</v>
      </c>
      <c r="G7" s="300" t="s">
        <v>971</v>
      </c>
      <c r="H7" s="124" t="s">
        <v>312</v>
      </c>
    </row>
    <row r="8" spans="1:8" ht="11.25">
      <c r="A8" s="124">
        <v>7</v>
      </c>
      <c r="B8" s="300" t="s">
        <v>488</v>
      </c>
      <c r="C8" s="300" t="s">
        <v>504</v>
      </c>
      <c r="D8" s="300" t="s">
        <v>505</v>
      </c>
      <c r="E8" s="300" t="s">
        <v>972</v>
      </c>
      <c r="F8" s="300" t="s">
        <v>973</v>
      </c>
      <c r="G8" s="300" t="s">
        <v>971</v>
      </c>
      <c r="H8" s="124" t="s">
        <v>312</v>
      </c>
    </row>
    <row r="9" spans="1:8" ht="11.25">
      <c r="A9" s="124">
        <v>8</v>
      </c>
      <c r="B9" s="300" t="s">
        <v>516</v>
      </c>
      <c r="C9" s="300" t="s">
        <v>518</v>
      </c>
      <c r="D9" s="300" t="s">
        <v>517</v>
      </c>
      <c r="E9" s="300" t="s">
        <v>974</v>
      </c>
      <c r="F9" s="300" t="s">
        <v>975</v>
      </c>
      <c r="G9" s="300" t="s">
        <v>976</v>
      </c>
      <c r="H9" s="124" t="s">
        <v>312</v>
      </c>
    </row>
    <row r="10" spans="1:8" ht="11.25">
      <c r="A10" s="124">
        <v>9</v>
      </c>
      <c r="B10" s="300" t="s">
        <v>519</v>
      </c>
      <c r="C10" s="300" t="s">
        <v>521</v>
      </c>
      <c r="D10" s="300" t="s">
        <v>520</v>
      </c>
      <c r="E10" s="300" t="s">
        <v>977</v>
      </c>
      <c r="F10" s="300" t="s">
        <v>978</v>
      </c>
      <c r="G10" s="300" t="s">
        <v>979</v>
      </c>
      <c r="H10" s="124" t="s">
        <v>312</v>
      </c>
    </row>
    <row r="11" spans="1:8" ht="11.25">
      <c r="A11" s="124">
        <v>10</v>
      </c>
      <c r="B11" s="300" t="s">
        <v>519</v>
      </c>
      <c r="C11" s="300" t="s">
        <v>521</v>
      </c>
      <c r="D11" s="300" t="s">
        <v>520</v>
      </c>
      <c r="E11" s="300" t="s">
        <v>980</v>
      </c>
      <c r="F11" s="300" t="s">
        <v>981</v>
      </c>
      <c r="G11" s="300" t="s">
        <v>979</v>
      </c>
      <c r="H11" s="124" t="s">
        <v>310</v>
      </c>
    </row>
    <row r="12" spans="1:8" ht="11.25">
      <c r="A12" s="124">
        <v>11</v>
      </c>
      <c r="B12" s="300" t="s">
        <v>519</v>
      </c>
      <c r="C12" s="300" t="s">
        <v>521</v>
      </c>
      <c r="D12" s="300" t="s">
        <v>520</v>
      </c>
      <c r="E12" s="300" t="s">
        <v>982</v>
      </c>
      <c r="F12" s="300" t="s">
        <v>983</v>
      </c>
      <c r="G12" s="300" t="s">
        <v>984</v>
      </c>
      <c r="H12" s="124" t="s">
        <v>310</v>
      </c>
    </row>
    <row r="13" spans="1:8" ht="11.25">
      <c r="A13" s="124">
        <v>12</v>
      </c>
      <c r="B13" s="300" t="s">
        <v>522</v>
      </c>
      <c r="C13" s="300" t="s">
        <v>524</v>
      </c>
      <c r="D13" s="300" t="s">
        <v>523</v>
      </c>
      <c r="E13" s="300" t="s">
        <v>985</v>
      </c>
      <c r="F13" s="300" t="s">
        <v>986</v>
      </c>
      <c r="G13" s="300" t="s">
        <v>987</v>
      </c>
      <c r="H13" s="124" t="s">
        <v>312</v>
      </c>
    </row>
    <row r="14" spans="1:8" ht="11.25">
      <c r="A14" s="124">
        <v>13</v>
      </c>
      <c r="B14" s="300" t="s">
        <v>525</v>
      </c>
      <c r="C14" s="300" t="s">
        <v>527</v>
      </c>
      <c r="D14" s="300" t="s">
        <v>526</v>
      </c>
      <c r="E14" s="300" t="s">
        <v>988</v>
      </c>
      <c r="F14" s="300" t="s">
        <v>989</v>
      </c>
      <c r="G14" s="300" t="s">
        <v>990</v>
      </c>
      <c r="H14" s="124" t="s">
        <v>312</v>
      </c>
    </row>
    <row r="15" spans="1:8" ht="11.25">
      <c r="A15" s="124">
        <v>14</v>
      </c>
      <c r="B15" s="300" t="s">
        <v>525</v>
      </c>
      <c r="C15" s="300" t="s">
        <v>527</v>
      </c>
      <c r="D15" s="300" t="s">
        <v>526</v>
      </c>
      <c r="E15" s="300" t="s">
        <v>991</v>
      </c>
      <c r="F15" s="300" t="s">
        <v>992</v>
      </c>
      <c r="G15" s="300" t="s">
        <v>990</v>
      </c>
      <c r="H15" s="124" t="s">
        <v>312</v>
      </c>
    </row>
    <row r="16" spans="1:8" ht="11.25">
      <c r="A16" s="124">
        <v>15</v>
      </c>
      <c r="B16" s="300" t="s">
        <v>525</v>
      </c>
      <c r="C16" s="300" t="s">
        <v>527</v>
      </c>
      <c r="D16" s="300" t="s">
        <v>526</v>
      </c>
      <c r="E16" s="300" t="s">
        <v>993</v>
      </c>
      <c r="F16" s="300" t="s">
        <v>994</v>
      </c>
      <c r="G16" s="300" t="s">
        <v>990</v>
      </c>
      <c r="H16" s="124" t="s">
        <v>312</v>
      </c>
    </row>
    <row r="17" spans="1:8" ht="11.25">
      <c r="A17" s="124">
        <v>16</v>
      </c>
      <c r="B17" s="300" t="s">
        <v>525</v>
      </c>
      <c r="C17" s="300" t="s">
        <v>527</v>
      </c>
      <c r="D17" s="300" t="s">
        <v>526</v>
      </c>
      <c r="E17" s="300" t="s">
        <v>995</v>
      </c>
      <c r="F17" s="300" t="s">
        <v>996</v>
      </c>
      <c r="G17" s="300" t="s">
        <v>990</v>
      </c>
      <c r="H17" s="124" t="s">
        <v>312</v>
      </c>
    </row>
    <row r="18" spans="1:8" ht="11.25">
      <c r="A18" s="124">
        <v>17</v>
      </c>
      <c r="B18" s="300" t="s">
        <v>525</v>
      </c>
      <c r="C18" s="300" t="s">
        <v>527</v>
      </c>
      <c r="D18" s="300" t="s">
        <v>526</v>
      </c>
      <c r="E18" s="300" t="s">
        <v>997</v>
      </c>
      <c r="F18" s="300" t="s">
        <v>998</v>
      </c>
      <c r="G18" s="300" t="s">
        <v>990</v>
      </c>
      <c r="H18" s="124" t="s">
        <v>312</v>
      </c>
    </row>
    <row r="19" spans="1:8" ht="11.25">
      <c r="A19" s="124">
        <v>18</v>
      </c>
      <c r="B19" s="300" t="s">
        <v>528</v>
      </c>
      <c r="C19" s="300" t="s">
        <v>530</v>
      </c>
      <c r="D19" s="300" t="s">
        <v>529</v>
      </c>
      <c r="E19" s="300" t="s">
        <v>985</v>
      </c>
      <c r="F19" s="300" t="s">
        <v>999</v>
      </c>
      <c r="G19" s="300" t="s">
        <v>1000</v>
      </c>
      <c r="H19" s="124" t="s">
        <v>312</v>
      </c>
    </row>
    <row r="20" spans="1:8" ht="11.25">
      <c r="A20" s="124">
        <v>19</v>
      </c>
      <c r="B20" s="300" t="s">
        <v>531</v>
      </c>
      <c r="C20" s="300" t="s">
        <v>543</v>
      </c>
      <c r="D20" s="300" t="s">
        <v>544</v>
      </c>
      <c r="E20" s="300" t="s">
        <v>1001</v>
      </c>
      <c r="F20" s="300" t="s">
        <v>1002</v>
      </c>
      <c r="G20" s="300" t="s">
        <v>990</v>
      </c>
      <c r="H20" s="124" t="s">
        <v>312</v>
      </c>
    </row>
    <row r="21" spans="1:8" ht="11.25">
      <c r="A21" s="124">
        <v>20</v>
      </c>
      <c r="B21" s="300" t="s">
        <v>531</v>
      </c>
      <c r="C21" s="300" t="s">
        <v>543</v>
      </c>
      <c r="D21" s="300" t="s">
        <v>544</v>
      </c>
      <c r="E21" s="300" t="s">
        <v>1003</v>
      </c>
      <c r="F21" s="300" t="s">
        <v>1004</v>
      </c>
      <c r="G21" s="300" t="s">
        <v>1005</v>
      </c>
      <c r="H21" s="124" t="s">
        <v>312</v>
      </c>
    </row>
    <row r="22" spans="1:8" ht="11.25">
      <c r="A22" s="124">
        <v>21</v>
      </c>
      <c r="B22" s="300" t="s">
        <v>531</v>
      </c>
      <c r="C22" s="300" t="s">
        <v>545</v>
      </c>
      <c r="D22" s="300" t="s">
        <v>546</v>
      </c>
      <c r="E22" s="300" t="s">
        <v>1006</v>
      </c>
      <c r="F22" s="300" t="s">
        <v>1007</v>
      </c>
      <c r="G22" s="300" t="s">
        <v>1008</v>
      </c>
      <c r="H22" s="124" t="s">
        <v>312</v>
      </c>
    </row>
    <row r="23" spans="1:8" ht="11.25">
      <c r="A23" s="124">
        <v>22</v>
      </c>
      <c r="B23" s="300" t="s">
        <v>531</v>
      </c>
      <c r="C23" s="300" t="s">
        <v>547</v>
      </c>
      <c r="D23" s="300" t="s">
        <v>548</v>
      </c>
      <c r="E23" s="300" t="s">
        <v>1009</v>
      </c>
      <c r="F23" s="300" t="s">
        <v>1010</v>
      </c>
      <c r="G23" s="300" t="s">
        <v>1005</v>
      </c>
      <c r="H23" s="124" t="s">
        <v>312</v>
      </c>
    </row>
    <row r="24" spans="1:8" ht="11.25">
      <c r="A24" s="124">
        <v>23</v>
      </c>
      <c r="B24" s="300" t="s">
        <v>531</v>
      </c>
      <c r="C24" s="300" t="s">
        <v>547</v>
      </c>
      <c r="D24" s="300" t="s">
        <v>548</v>
      </c>
      <c r="E24" s="300" t="s">
        <v>1011</v>
      </c>
      <c r="F24" s="300" t="s">
        <v>1012</v>
      </c>
      <c r="G24" s="300" t="s">
        <v>1005</v>
      </c>
      <c r="H24" s="124" t="s">
        <v>312</v>
      </c>
    </row>
    <row r="25" spans="1:8" ht="11.25">
      <c r="A25" s="124">
        <v>24</v>
      </c>
      <c r="B25" s="300" t="s">
        <v>531</v>
      </c>
      <c r="C25" s="300" t="s">
        <v>553</v>
      </c>
      <c r="D25" s="300" t="s">
        <v>554</v>
      </c>
      <c r="E25" s="300" t="s">
        <v>1013</v>
      </c>
      <c r="F25" s="300" t="s">
        <v>1014</v>
      </c>
      <c r="G25" s="300" t="s">
        <v>1005</v>
      </c>
      <c r="H25" s="124" t="s">
        <v>312</v>
      </c>
    </row>
    <row r="26" spans="1:8" ht="11.25">
      <c r="A26" s="124">
        <v>25</v>
      </c>
      <c r="B26" s="300" t="s">
        <v>531</v>
      </c>
      <c r="C26" s="300" t="s">
        <v>559</v>
      </c>
      <c r="D26" s="300" t="s">
        <v>560</v>
      </c>
      <c r="E26" s="300" t="s">
        <v>1015</v>
      </c>
      <c r="F26" s="300" t="s">
        <v>1016</v>
      </c>
      <c r="G26" s="300" t="s">
        <v>1008</v>
      </c>
      <c r="H26" s="124" t="s">
        <v>310</v>
      </c>
    </row>
    <row r="27" spans="1:8" ht="11.25">
      <c r="A27" s="124">
        <v>26</v>
      </c>
      <c r="B27" s="300" t="s">
        <v>562</v>
      </c>
      <c r="C27" s="300" t="s">
        <v>568</v>
      </c>
      <c r="D27" s="300" t="s">
        <v>569</v>
      </c>
      <c r="E27" s="300" t="s">
        <v>1017</v>
      </c>
      <c r="F27" s="300" t="s">
        <v>1018</v>
      </c>
      <c r="G27" s="300" t="s">
        <v>1019</v>
      </c>
      <c r="H27" s="124" t="s">
        <v>312</v>
      </c>
    </row>
    <row r="28" spans="1:8" ht="11.25">
      <c r="A28" s="124">
        <v>27</v>
      </c>
      <c r="B28" s="300" t="s">
        <v>562</v>
      </c>
      <c r="C28" s="300" t="s">
        <v>568</v>
      </c>
      <c r="D28" s="300" t="s">
        <v>569</v>
      </c>
      <c r="E28" s="300" t="s">
        <v>1020</v>
      </c>
      <c r="F28" s="300" t="s">
        <v>1021</v>
      </c>
      <c r="G28" s="300" t="s">
        <v>1019</v>
      </c>
      <c r="H28" s="124" t="s">
        <v>312</v>
      </c>
    </row>
    <row r="29" spans="1:8" ht="11.25">
      <c r="A29" s="124">
        <v>28</v>
      </c>
      <c r="B29" s="300" t="s">
        <v>562</v>
      </c>
      <c r="C29" s="300" t="s">
        <v>568</v>
      </c>
      <c r="D29" s="300" t="s">
        <v>569</v>
      </c>
      <c r="E29" s="300" t="s">
        <v>1022</v>
      </c>
      <c r="F29" s="300" t="s">
        <v>1023</v>
      </c>
      <c r="G29" s="300" t="s">
        <v>1019</v>
      </c>
      <c r="H29" s="124" t="s">
        <v>312</v>
      </c>
    </row>
    <row r="30" spans="1:8" ht="11.25">
      <c r="A30" s="124">
        <v>29</v>
      </c>
      <c r="B30" s="300" t="s">
        <v>562</v>
      </c>
      <c r="C30" s="300" t="s">
        <v>578</v>
      </c>
      <c r="D30" s="300" t="s">
        <v>579</v>
      </c>
      <c r="E30" s="300" t="s">
        <v>1024</v>
      </c>
      <c r="F30" s="300" t="s">
        <v>1025</v>
      </c>
      <c r="G30" s="300" t="s">
        <v>1019</v>
      </c>
      <c r="H30" s="124" t="s">
        <v>312</v>
      </c>
    </row>
    <row r="31" spans="1:8" ht="11.25">
      <c r="A31" s="124">
        <v>30</v>
      </c>
      <c r="B31" s="300" t="s">
        <v>588</v>
      </c>
      <c r="C31" s="300" t="s">
        <v>590</v>
      </c>
      <c r="D31" s="300" t="s">
        <v>589</v>
      </c>
      <c r="E31" s="300" t="s">
        <v>1026</v>
      </c>
      <c r="F31" s="300" t="s">
        <v>1027</v>
      </c>
      <c r="G31" s="300" t="s">
        <v>1028</v>
      </c>
      <c r="H31" s="124" t="s">
        <v>312</v>
      </c>
    </row>
    <row r="32" spans="1:8" ht="11.25">
      <c r="A32" s="124">
        <v>31</v>
      </c>
      <c r="B32" s="300" t="s">
        <v>588</v>
      </c>
      <c r="C32" s="300" t="s">
        <v>590</v>
      </c>
      <c r="D32" s="300" t="s">
        <v>589</v>
      </c>
      <c r="E32" s="300" t="s">
        <v>1029</v>
      </c>
      <c r="F32" s="300" t="s">
        <v>1030</v>
      </c>
      <c r="G32" s="300" t="s">
        <v>1031</v>
      </c>
      <c r="H32" s="124" t="s">
        <v>312</v>
      </c>
    </row>
    <row r="33" spans="1:8" ht="11.25">
      <c r="A33" s="124">
        <v>32</v>
      </c>
      <c r="B33" s="300" t="s">
        <v>609</v>
      </c>
      <c r="C33" s="300" t="s">
        <v>611</v>
      </c>
      <c r="D33" s="300" t="s">
        <v>612</v>
      </c>
      <c r="E33" s="300" t="s">
        <v>1032</v>
      </c>
      <c r="F33" s="300" t="s">
        <v>1033</v>
      </c>
      <c r="G33" s="300" t="s">
        <v>1034</v>
      </c>
      <c r="H33" s="124" t="s">
        <v>312</v>
      </c>
    </row>
    <row r="34" spans="1:8" ht="11.25">
      <c r="A34" s="124">
        <v>33</v>
      </c>
      <c r="B34" s="300" t="s">
        <v>623</v>
      </c>
      <c r="C34" s="300" t="s">
        <v>625</v>
      </c>
      <c r="D34" s="300" t="s">
        <v>626</v>
      </c>
      <c r="E34" s="300" t="s">
        <v>1035</v>
      </c>
      <c r="F34" s="300" t="s">
        <v>1036</v>
      </c>
      <c r="G34" s="300" t="s">
        <v>1037</v>
      </c>
      <c r="H34" s="124" t="s">
        <v>310</v>
      </c>
    </row>
    <row r="35" spans="1:8" ht="11.25">
      <c r="A35" s="124">
        <v>34</v>
      </c>
      <c r="B35" s="300" t="s">
        <v>623</v>
      </c>
      <c r="C35" s="300" t="s">
        <v>625</v>
      </c>
      <c r="D35" s="300" t="s">
        <v>626</v>
      </c>
      <c r="E35" s="300" t="s">
        <v>1038</v>
      </c>
      <c r="F35" s="300" t="s">
        <v>1039</v>
      </c>
      <c r="G35" s="300" t="s">
        <v>1037</v>
      </c>
      <c r="H35" s="124" t="s">
        <v>310</v>
      </c>
    </row>
    <row r="36" spans="1:8" ht="11.25">
      <c r="A36" s="124">
        <v>35</v>
      </c>
      <c r="B36" s="300" t="s">
        <v>623</v>
      </c>
      <c r="C36" s="300" t="s">
        <v>629</v>
      </c>
      <c r="D36" s="300" t="s">
        <v>630</v>
      </c>
      <c r="E36" s="300" t="s">
        <v>1040</v>
      </c>
      <c r="F36" s="300" t="s">
        <v>1041</v>
      </c>
      <c r="G36" s="300" t="s">
        <v>1037</v>
      </c>
      <c r="H36" s="124" t="s">
        <v>312</v>
      </c>
    </row>
    <row r="37" spans="1:8" ht="11.25">
      <c r="A37" s="124">
        <v>36</v>
      </c>
      <c r="B37" s="300" t="s">
        <v>623</v>
      </c>
      <c r="C37" s="300" t="s">
        <v>629</v>
      </c>
      <c r="D37" s="300" t="s">
        <v>630</v>
      </c>
      <c r="E37" s="300" t="s">
        <v>1042</v>
      </c>
      <c r="F37" s="300" t="s">
        <v>1043</v>
      </c>
      <c r="G37" s="300" t="s">
        <v>1037</v>
      </c>
      <c r="H37" s="124" t="s">
        <v>312</v>
      </c>
    </row>
    <row r="38" spans="1:8" ht="11.25">
      <c r="A38" s="124">
        <v>37</v>
      </c>
      <c r="B38" s="300" t="s">
        <v>623</v>
      </c>
      <c r="C38" s="300" t="s">
        <v>641</v>
      </c>
      <c r="D38" s="300" t="s">
        <v>642</v>
      </c>
      <c r="E38" s="300" t="s">
        <v>1044</v>
      </c>
      <c r="F38" s="300" t="s">
        <v>1045</v>
      </c>
      <c r="G38" s="300" t="s">
        <v>1037</v>
      </c>
      <c r="H38" s="124" t="s">
        <v>310</v>
      </c>
    </row>
    <row r="39" spans="1:8" ht="11.25">
      <c r="A39" s="124">
        <v>38</v>
      </c>
      <c r="B39" s="300" t="s">
        <v>623</v>
      </c>
      <c r="C39" s="300" t="s">
        <v>641</v>
      </c>
      <c r="D39" s="300" t="s">
        <v>642</v>
      </c>
      <c r="E39" s="300" t="s">
        <v>1046</v>
      </c>
      <c r="F39" s="300" t="s">
        <v>1047</v>
      </c>
      <c r="G39" s="300" t="s">
        <v>1037</v>
      </c>
      <c r="H39" s="124" t="s">
        <v>312</v>
      </c>
    </row>
    <row r="40" spans="1:8" ht="11.25">
      <c r="A40" s="124">
        <v>39</v>
      </c>
      <c r="B40" s="300" t="s">
        <v>623</v>
      </c>
      <c r="C40" s="300" t="s">
        <v>641</v>
      </c>
      <c r="D40" s="300" t="s">
        <v>642</v>
      </c>
      <c r="E40" s="300" t="s">
        <v>1048</v>
      </c>
      <c r="F40" s="300" t="s">
        <v>1049</v>
      </c>
      <c r="G40" s="300" t="s">
        <v>1037</v>
      </c>
      <c r="H40" s="124" t="s">
        <v>312</v>
      </c>
    </row>
    <row r="41" spans="1:8" ht="11.25">
      <c r="A41" s="124">
        <v>40</v>
      </c>
      <c r="B41" s="300" t="s">
        <v>623</v>
      </c>
      <c r="C41" s="300" t="s">
        <v>641</v>
      </c>
      <c r="D41" s="300" t="s">
        <v>642</v>
      </c>
      <c r="E41" s="300" t="s">
        <v>1050</v>
      </c>
      <c r="F41" s="300" t="s">
        <v>1051</v>
      </c>
      <c r="G41" s="300" t="s">
        <v>1037</v>
      </c>
      <c r="H41" s="124" t="s">
        <v>312</v>
      </c>
    </row>
    <row r="42" spans="1:8" ht="11.25">
      <c r="A42" s="124">
        <v>41</v>
      </c>
      <c r="B42" s="300" t="s">
        <v>623</v>
      </c>
      <c r="C42" s="300" t="s">
        <v>647</v>
      </c>
      <c r="D42" s="300" t="s">
        <v>648</v>
      </c>
      <c r="E42" s="300" t="s">
        <v>1052</v>
      </c>
      <c r="F42" s="300" t="s">
        <v>1053</v>
      </c>
      <c r="G42" s="300" t="s">
        <v>1037</v>
      </c>
      <c r="H42" s="124" t="s">
        <v>312</v>
      </c>
    </row>
    <row r="43" spans="1:8" ht="11.25">
      <c r="A43" s="124">
        <v>42</v>
      </c>
      <c r="B43" s="300" t="s">
        <v>623</v>
      </c>
      <c r="C43" s="300" t="s">
        <v>649</v>
      </c>
      <c r="D43" s="300" t="s">
        <v>650</v>
      </c>
      <c r="E43" s="300" t="s">
        <v>1054</v>
      </c>
      <c r="F43" s="300" t="s">
        <v>1055</v>
      </c>
      <c r="G43" s="300" t="s">
        <v>1037</v>
      </c>
      <c r="H43" s="124" t="s">
        <v>310</v>
      </c>
    </row>
    <row r="44" spans="1:8" ht="11.25">
      <c r="A44" s="124">
        <v>43</v>
      </c>
      <c r="B44" s="300" t="s">
        <v>623</v>
      </c>
      <c r="C44" s="300" t="s">
        <v>651</v>
      </c>
      <c r="D44" s="300" t="s">
        <v>652</v>
      </c>
      <c r="E44" s="300" t="s">
        <v>1056</v>
      </c>
      <c r="F44" s="300" t="s">
        <v>1057</v>
      </c>
      <c r="G44" s="300" t="s">
        <v>1037</v>
      </c>
      <c r="H44" s="124" t="s">
        <v>312</v>
      </c>
    </row>
    <row r="45" spans="1:8" ht="11.25">
      <c r="A45" s="124">
        <v>44</v>
      </c>
      <c r="B45" s="300" t="s">
        <v>653</v>
      </c>
      <c r="C45" s="300" t="s">
        <v>655</v>
      </c>
      <c r="D45" s="300" t="s">
        <v>656</v>
      </c>
      <c r="E45" s="300" t="s">
        <v>1058</v>
      </c>
      <c r="F45" s="300" t="s">
        <v>1059</v>
      </c>
      <c r="G45" s="300" t="s">
        <v>1060</v>
      </c>
      <c r="H45" s="124" t="s">
        <v>312</v>
      </c>
    </row>
    <row r="46" spans="1:8" ht="11.25">
      <c r="A46" s="124">
        <v>45</v>
      </c>
      <c r="B46" s="300" t="s">
        <v>653</v>
      </c>
      <c r="C46" s="300" t="s">
        <v>665</v>
      </c>
      <c r="D46" s="300" t="s">
        <v>666</v>
      </c>
      <c r="E46" s="300" t="s">
        <v>1061</v>
      </c>
      <c r="F46" s="300" t="s">
        <v>1062</v>
      </c>
      <c r="G46" s="300" t="s">
        <v>1060</v>
      </c>
      <c r="H46" s="124" t="s">
        <v>312</v>
      </c>
    </row>
    <row r="47" spans="1:8" ht="11.25">
      <c r="A47" s="124">
        <v>46</v>
      </c>
      <c r="B47" s="300" t="s">
        <v>653</v>
      </c>
      <c r="C47" s="300" t="s">
        <v>667</v>
      </c>
      <c r="D47" s="300" t="s">
        <v>668</v>
      </c>
      <c r="E47" s="300" t="s">
        <v>1063</v>
      </c>
      <c r="F47" s="300" t="s">
        <v>1064</v>
      </c>
      <c r="G47" s="300" t="s">
        <v>1060</v>
      </c>
      <c r="H47" s="124" t="s">
        <v>312</v>
      </c>
    </row>
    <row r="48" spans="1:8" ht="11.25">
      <c r="A48" s="124">
        <v>47</v>
      </c>
      <c r="B48" s="300" t="s">
        <v>653</v>
      </c>
      <c r="C48" s="300" t="s">
        <v>671</v>
      </c>
      <c r="D48" s="300" t="s">
        <v>672</v>
      </c>
      <c r="E48" s="300" t="s">
        <v>1065</v>
      </c>
      <c r="F48" s="300" t="s">
        <v>1066</v>
      </c>
      <c r="G48" s="300" t="s">
        <v>1060</v>
      </c>
      <c r="H48" s="124" t="s">
        <v>312</v>
      </c>
    </row>
    <row r="49" spans="1:8" ht="11.25">
      <c r="A49" s="124">
        <v>48</v>
      </c>
      <c r="B49" s="300" t="s">
        <v>1067</v>
      </c>
      <c r="C49" s="300" t="s">
        <v>1068</v>
      </c>
      <c r="D49" s="300" t="s">
        <v>1069</v>
      </c>
      <c r="E49" s="300" t="s">
        <v>1070</v>
      </c>
      <c r="F49" s="300" t="s">
        <v>1071</v>
      </c>
      <c r="G49" s="300" t="s">
        <v>1072</v>
      </c>
      <c r="H49" s="124" t="s">
        <v>310</v>
      </c>
    </row>
    <row r="50" spans="1:8" ht="11.25">
      <c r="A50" s="124">
        <v>49</v>
      </c>
      <c r="B50" s="300" t="s">
        <v>673</v>
      </c>
      <c r="C50" s="300" t="s">
        <v>677</v>
      </c>
      <c r="D50" s="300" t="s">
        <v>678</v>
      </c>
      <c r="E50" s="300" t="s">
        <v>1073</v>
      </c>
      <c r="F50" s="300" t="s">
        <v>1074</v>
      </c>
      <c r="G50" s="300" t="s">
        <v>1075</v>
      </c>
      <c r="H50" s="124" t="s">
        <v>312</v>
      </c>
    </row>
    <row r="51" spans="1:8" ht="11.25">
      <c r="A51" s="124">
        <v>50</v>
      </c>
      <c r="B51" s="300" t="s">
        <v>761</v>
      </c>
      <c r="C51" s="300" t="s">
        <v>763</v>
      </c>
      <c r="D51" s="300" t="s">
        <v>764</v>
      </c>
      <c r="E51" s="300" t="s">
        <v>1076</v>
      </c>
      <c r="F51" s="300" t="s">
        <v>1077</v>
      </c>
      <c r="G51" s="300" t="s">
        <v>1078</v>
      </c>
      <c r="H51" s="124" t="s">
        <v>312</v>
      </c>
    </row>
    <row r="52" spans="1:8" ht="11.25">
      <c r="A52" s="124">
        <v>51</v>
      </c>
      <c r="B52" s="300" t="s">
        <v>761</v>
      </c>
      <c r="C52" s="300" t="s">
        <v>773</v>
      </c>
      <c r="D52" s="300" t="s">
        <v>774</v>
      </c>
      <c r="E52" s="300" t="s">
        <v>1079</v>
      </c>
      <c r="F52" s="300" t="s">
        <v>1080</v>
      </c>
      <c r="G52" s="300" t="s">
        <v>1078</v>
      </c>
      <c r="H52" s="124" t="s">
        <v>312</v>
      </c>
    </row>
    <row r="53" spans="1:8" ht="11.25">
      <c r="A53" s="124">
        <v>52</v>
      </c>
      <c r="B53" s="300" t="s">
        <v>761</v>
      </c>
      <c r="C53" s="300" t="s">
        <v>773</v>
      </c>
      <c r="D53" s="300" t="s">
        <v>774</v>
      </c>
      <c r="E53" s="300" t="s">
        <v>1081</v>
      </c>
      <c r="F53" s="300" t="s">
        <v>1082</v>
      </c>
      <c r="G53" s="300" t="s">
        <v>1078</v>
      </c>
      <c r="H53" s="124" t="s">
        <v>312</v>
      </c>
    </row>
    <row r="54" spans="1:8" ht="11.25">
      <c r="A54" s="124">
        <v>53</v>
      </c>
      <c r="B54" s="300" t="s">
        <v>775</v>
      </c>
      <c r="C54" s="300" t="s">
        <v>784</v>
      </c>
      <c r="D54" s="300" t="s">
        <v>785</v>
      </c>
      <c r="E54" s="300" t="s">
        <v>1083</v>
      </c>
      <c r="F54" s="300" t="s">
        <v>1084</v>
      </c>
      <c r="G54" s="300" t="s">
        <v>1085</v>
      </c>
      <c r="H54" s="124" t="s">
        <v>312</v>
      </c>
    </row>
    <row r="55" spans="1:8" ht="11.25">
      <c r="A55" s="124">
        <v>54</v>
      </c>
      <c r="B55" s="300" t="s">
        <v>788</v>
      </c>
      <c r="C55" s="300" t="s">
        <v>794</v>
      </c>
      <c r="D55" s="300" t="s">
        <v>795</v>
      </c>
      <c r="E55" s="300" t="s">
        <v>1086</v>
      </c>
      <c r="F55" s="300" t="s">
        <v>1087</v>
      </c>
      <c r="G55" s="300" t="s">
        <v>1088</v>
      </c>
      <c r="H55" s="124" t="s">
        <v>312</v>
      </c>
    </row>
    <row r="56" spans="1:8" ht="11.25">
      <c r="A56" s="124">
        <v>55</v>
      </c>
      <c r="B56" s="300" t="s">
        <v>798</v>
      </c>
      <c r="C56" s="300" t="s">
        <v>804</v>
      </c>
      <c r="D56" s="300" t="s">
        <v>805</v>
      </c>
      <c r="E56" s="300" t="s">
        <v>1089</v>
      </c>
      <c r="F56" s="300" t="s">
        <v>1090</v>
      </c>
      <c r="G56" s="300" t="s">
        <v>1091</v>
      </c>
      <c r="H56" s="124" t="s">
        <v>312</v>
      </c>
    </row>
    <row r="57" spans="1:8" ht="11.25">
      <c r="A57" s="124">
        <v>56</v>
      </c>
      <c r="B57" s="300" t="s">
        <v>820</v>
      </c>
      <c r="C57" s="300" t="s">
        <v>828</v>
      </c>
      <c r="D57" s="300" t="s">
        <v>829</v>
      </c>
      <c r="E57" s="300" t="s">
        <v>1092</v>
      </c>
      <c r="F57" s="300" t="s">
        <v>1093</v>
      </c>
      <c r="G57" s="300" t="s">
        <v>1094</v>
      </c>
      <c r="H57" s="124" t="s">
        <v>310</v>
      </c>
    </row>
    <row r="58" spans="1:8" ht="11.25">
      <c r="A58" s="124">
        <v>57</v>
      </c>
      <c r="B58" s="300" t="s">
        <v>820</v>
      </c>
      <c r="C58" s="300" t="s">
        <v>837</v>
      </c>
      <c r="D58" s="300" t="s">
        <v>838</v>
      </c>
      <c r="E58" s="300" t="s">
        <v>1095</v>
      </c>
      <c r="F58" s="300" t="s">
        <v>1096</v>
      </c>
      <c r="G58" s="300" t="s">
        <v>1094</v>
      </c>
      <c r="H58" s="124" t="s">
        <v>310</v>
      </c>
    </row>
    <row r="59" spans="1:8" ht="11.25">
      <c r="A59" s="124">
        <v>58</v>
      </c>
      <c r="B59" s="300" t="s">
        <v>1097</v>
      </c>
      <c r="C59" s="300" t="s">
        <v>1098</v>
      </c>
      <c r="D59" s="300" t="s">
        <v>1099</v>
      </c>
      <c r="E59" s="300" t="s">
        <v>1100</v>
      </c>
      <c r="F59" s="300" t="s">
        <v>1101</v>
      </c>
      <c r="G59" s="300" t="s">
        <v>1102</v>
      </c>
      <c r="H59" s="124" t="s">
        <v>312</v>
      </c>
    </row>
    <row r="60" spans="1:8" ht="11.25">
      <c r="A60" s="124">
        <v>59</v>
      </c>
      <c r="B60" s="300" t="s">
        <v>839</v>
      </c>
      <c r="C60" s="300" t="s">
        <v>841</v>
      </c>
      <c r="D60" s="300" t="s">
        <v>842</v>
      </c>
      <c r="E60" s="300" t="s">
        <v>1103</v>
      </c>
      <c r="F60" s="300" t="s">
        <v>1104</v>
      </c>
      <c r="G60" s="300" t="s">
        <v>1105</v>
      </c>
      <c r="H60" s="124" t="s">
        <v>312</v>
      </c>
    </row>
    <row r="61" spans="1:8" ht="11.25">
      <c r="A61" s="124">
        <v>60</v>
      </c>
      <c r="B61" s="300" t="s">
        <v>839</v>
      </c>
      <c r="C61" s="300" t="s">
        <v>843</v>
      </c>
      <c r="D61" s="300" t="s">
        <v>844</v>
      </c>
      <c r="E61" s="300" t="s">
        <v>1106</v>
      </c>
      <c r="F61" s="300" t="s">
        <v>1107</v>
      </c>
      <c r="G61" s="300" t="s">
        <v>1105</v>
      </c>
      <c r="H61" s="124" t="s">
        <v>312</v>
      </c>
    </row>
    <row r="62" spans="1:8" ht="11.25">
      <c r="A62" s="124">
        <v>61</v>
      </c>
      <c r="B62" s="300" t="s">
        <v>839</v>
      </c>
      <c r="C62" s="300" t="s">
        <v>845</v>
      </c>
      <c r="D62" s="300" t="s">
        <v>846</v>
      </c>
      <c r="E62" s="300" t="s">
        <v>1108</v>
      </c>
      <c r="F62" s="300" t="s">
        <v>1109</v>
      </c>
      <c r="G62" s="300" t="s">
        <v>1105</v>
      </c>
      <c r="H62" s="124" t="s">
        <v>312</v>
      </c>
    </row>
    <row r="63" spans="1:8" ht="11.25">
      <c r="A63" s="124">
        <v>62</v>
      </c>
      <c r="B63" s="300" t="s">
        <v>839</v>
      </c>
      <c r="C63" s="300" t="s">
        <v>847</v>
      </c>
      <c r="D63" s="300" t="s">
        <v>848</v>
      </c>
      <c r="E63" s="300" t="s">
        <v>1110</v>
      </c>
      <c r="F63" s="300" t="s">
        <v>1111</v>
      </c>
      <c r="G63" s="300" t="s">
        <v>1105</v>
      </c>
      <c r="H63" s="124" t="s">
        <v>312</v>
      </c>
    </row>
    <row r="64" spans="1:8" ht="11.25">
      <c r="A64" s="124">
        <v>63</v>
      </c>
      <c r="B64" s="300" t="s">
        <v>839</v>
      </c>
      <c r="C64" s="300" t="s">
        <v>847</v>
      </c>
      <c r="D64" s="300" t="s">
        <v>848</v>
      </c>
      <c r="E64" s="300" t="s">
        <v>1112</v>
      </c>
      <c r="F64" s="300" t="s">
        <v>1113</v>
      </c>
      <c r="G64" s="300" t="s">
        <v>1105</v>
      </c>
      <c r="H64" s="124" t="s">
        <v>312</v>
      </c>
    </row>
    <row r="65" spans="1:8" ht="11.25">
      <c r="A65" s="124">
        <v>64</v>
      </c>
      <c r="B65" s="300" t="s">
        <v>839</v>
      </c>
      <c r="C65" s="300" t="s">
        <v>847</v>
      </c>
      <c r="D65" s="300" t="s">
        <v>848</v>
      </c>
      <c r="E65" s="300" t="s">
        <v>1114</v>
      </c>
      <c r="F65" s="300" t="s">
        <v>1115</v>
      </c>
      <c r="G65" s="300" t="s">
        <v>1105</v>
      </c>
      <c r="H65" s="124" t="s">
        <v>1116</v>
      </c>
    </row>
    <row r="66" spans="1:8" ht="11.25">
      <c r="A66" s="124">
        <v>65</v>
      </c>
      <c r="B66" s="300" t="s">
        <v>839</v>
      </c>
      <c r="C66" s="300" t="s">
        <v>847</v>
      </c>
      <c r="D66" s="300" t="s">
        <v>848</v>
      </c>
      <c r="E66" s="300" t="s">
        <v>1117</v>
      </c>
      <c r="F66" s="300" t="s">
        <v>1118</v>
      </c>
      <c r="G66" s="300" t="s">
        <v>1105</v>
      </c>
      <c r="H66" s="124" t="s">
        <v>310</v>
      </c>
    </row>
    <row r="67" spans="1:8" ht="11.25">
      <c r="A67" s="124">
        <v>66</v>
      </c>
      <c r="B67" s="300" t="s">
        <v>839</v>
      </c>
      <c r="C67" s="300" t="s">
        <v>849</v>
      </c>
      <c r="D67" s="300" t="s">
        <v>850</v>
      </c>
      <c r="E67" s="300" t="s">
        <v>1119</v>
      </c>
      <c r="F67" s="300" t="s">
        <v>1120</v>
      </c>
      <c r="G67" s="300" t="s">
        <v>1105</v>
      </c>
      <c r="H67" s="124" t="s">
        <v>312</v>
      </c>
    </row>
    <row r="68" spans="1:8" ht="11.25">
      <c r="A68" s="124">
        <v>67</v>
      </c>
      <c r="B68" s="124" t="s">
        <v>839</v>
      </c>
      <c r="C68" s="124" t="s">
        <v>851</v>
      </c>
      <c r="D68" s="124" t="s">
        <v>852</v>
      </c>
      <c r="E68" s="124" t="s">
        <v>1121</v>
      </c>
      <c r="F68" s="124" t="s">
        <v>1122</v>
      </c>
      <c r="G68" s="124" t="s">
        <v>1105</v>
      </c>
      <c r="H68" s="124" t="s">
        <v>312</v>
      </c>
    </row>
    <row r="69" spans="1:8" ht="11.25">
      <c r="A69" s="124">
        <v>68</v>
      </c>
      <c r="B69" s="124" t="s">
        <v>839</v>
      </c>
      <c r="C69" s="124" t="s">
        <v>853</v>
      </c>
      <c r="D69" s="124" t="s">
        <v>854</v>
      </c>
      <c r="E69" s="124" t="s">
        <v>1123</v>
      </c>
      <c r="F69" s="124" t="s">
        <v>1124</v>
      </c>
      <c r="G69" s="124" t="s">
        <v>1105</v>
      </c>
      <c r="H69" s="124" t="s">
        <v>312</v>
      </c>
    </row>
    <row r="70" spans="1:8" ht="11.25">
      <c r="A70" s="124">
        <v>69</v>
      </c>
      <c r="B70" s="124" t="s">
        <v>855</v>
      </c>
      <c r="C70" s="124" t="s">
        <v>872</v>
      </c>
      <c r="D70" s="124" t="s">
        <v>873</v>
      </c>
      <c r="E70" s="124" t="s">
        <v>1125</v>
      </c>
      <c r="F70" s="124" t="s">
        <v>1126</v>
      </c>
      <c r="G70" s="124" t="s">
        <v>1127</v>
      </c>
      <c r="H70" s="124" t="s">
        <v>312</v>
      </c>
    </row>
    <row r="71" spans="1:8" ht="11.25">
      <c r="A71" s="124">
        <v>70</v>
      </c>
      <c r="B71" s="124" t="s">
        <v>855</v>
      </c>
      <c r="C71" s="124" t="s">
        <v>872</v>
      </c>
      <c r="D71" s="124" t="s">
        <v>873</v>
      </c>
      <c r="E71" s="124" t="s">
        <v>1128</v>
      </c>
      <c r="F71" s="124" t="s">
        <v>1129</v>
      </c>
      <c r="G71" s="124" t="s">
        <v>1130</v>
      </c>
      <c r="H71" s="124" t="s">
        <v>312</v>
      </c>
    </row>
    <row r="72" spans="1:8" ht="11.25">
      <c r="A72" s="124">
        <v>71</v>
      </c>
      <c r="B72" s="124" t="s">
        <v>855</v>
      </c>
      <c r="C72" s="124" t="s">
        <v>878</v>
      </c>
      <c r="D72" s="124" t="s">
        <v>879</v>
      </c>
      <c r="E72" s="124" t="s">
        <v>1131</v>
      </c>
      <c r="F72" s="124" t="s">
        <v>1132</v>
      </c>
      <c r="G72" s="124" t="s">
        <v>1127</v>
      </c>
      <c r="H72" s="124" t="s">
        <v>312</v>
      </c>
    </row>
    <row r="73" spans="1:8" ht="11.25">
      <c r="A73" s="124">
        <v>72</v>
      </c>
      <c r="B73" s="124" t="s">
        <v>855</v>
      </c>
      <c r="C73" s="124" t="s">
        <v>880</v>
      </c>
      <c r="D73" s="124" t="s">
        <v>881</v>
      </c>
      <c r="E73" s="124" t="s">
        <v>1133</v>
      </c>
      <c r="F73" s="124" t="s">
        <v>1134</v>
      </c>
      <c r="G73" s="124" t="s">
        <v>1127</v>
      </c>
      <c r="H73" s="124" t="s">
        <v>312</v>
      </c>
    </row>
    <row r="74" spans="1:8" ht="11.25">
      <c r="A74" s="124">
        <v>73</v>
      </c>
      <c r="B74" s="124" t="s">
        <v>1135</v>
      </c>
      <c r="C74" s="124" t="s">
        <v>1135</v>
      </c>
      <c r="D74" s="124" t="s">
        <v>1136</v>
      </c>
      <c r="E74" s="124" t="s">
        <v>1137</v>
      </c>
      <c r="F74" s="124" t="s">
        <v>1138</v>
      </c>
      <c r="G74" s="124" t="s">
        <v>1139</v>
      </c>
      <c r="H74" s="124" t="s">
        <v>312</v>
      </c>
    </row>
    <row r="75" spans="1:8" ht="11.25">
      <c r="A75" s="124">
        <v>74</v>
      </c>
      <c r="B75" s="124" t="s">
        <v>1135</v>
      </c>
      <c r="C75" s="124" t="s">
        <v>1140</v>
      </c>
      <c r="D75" s="124" t="s">
        <v>1141</v>
      </c>
      <c r="E75" s="124" t="s">
        <v>1142</v>
      </c>
      <c r="F75" s="124" t="s">
        <v>1143</v>
      </c>
      <c r="G75" s="124" t="s">
        <v>1139</v>
      </c>
      <c r="H75" s="124" t="s">
        <v>311</v>
      </c>
    </row>
    <row r="76" spans="1:8" ht="11.25">
      <c r="A76" s="124">
        <v>75</v>
      </c>
      <c r="B76" s="124" t="s">
        <v>1144</v>
      </c>
      <c r="C76" s="124" t="s">
        <v>1145</v>
      </c>
      <c r="D76" s="124" t="s">
        <v>1146</v>
      </c>
      <c r="E76" s="124" t="s">
        <v>1147</v>
      </c>
      <c r="F76" s="124" t="s">
        <v>1148</v>
      </c>
      <c r="G76" s="124" t="s">
        <v>1149</v>
      </c>
      <c r="H76" s="124" t="s">
        <v>310</v>
      </c>
    </row>
    <row r="77" spans="1:8" ht="11.25">
      <c r="A77" s="124">
        <v>76</v>
      </c>
      <c r="B77" s="124" t="s">
        <v>1144</v>
      </c>
      <c r="C77" s="124" t="s">
        <v>1150</v>
      </c>
      <c r="D77" s="124" t="s">
        <v>1151</v>
      </c>
      <c r="E77" s="124" t="s">
        <v>1152</v>
      </c>
      <c r="F77" s="124" t="s">
        <v>1153</v>
      </c>
      <c r="G77" s="124" t="s">
        <v>1154</v>
      </c>
      <c r="H77" s="124" t="s">
        <v>312</v>
      </c>
    </row>
    <row r="78" spans="1:8" ht="11.25">
      <c r="A78" s="124">
        <v>77</v>
      </c>
      <c r="B78" s="124" t="s">
        <v>1144</v>
      </c>
      <c r="C78" s="124" t="s">
        <v>1155</v>
      </c>
      <c r="D78" s="124" t="s">
        <v>1156</v>
      </c>
      <c r="E78" s="124" t="s">
        <v>1157</v>
      </c>
      <c r="F78" s="124" t="s">
        <v>1158</v>
      </c>
      <c r="G78" s="124" t="s">
        <v>1159</v>
      </c>
      <c r="H78" s="124" t="s">
        <v>310</v>
      </c>
    </row>
    <row r="79" spans="1:8" ht="11.25">
      <c r="A79" s="124">
        <v>78</v>
      </c>
      <c r="B79" s="124" t="s">
        <v>899</v>
      </c>
      <c r="C79" s="124" t="s">
        <v>906</v>
      </c>
      <c r="D79" s="124" t="s">
        <v>907</v>
      </c>
      <c r="E79" s="124" t="s">
        <v>1160</v>
      </c>
      <c r="F79" s="124" t="s">
        <v>1161</v>
      </c>
      <c r="G79" s="124" t="s">
        <v>1162</v>
      </c>
      <c r="H79" s="124" t="s">
        <v>312</v>
      </c>
    </row>
    <row r="80" spans="1:8" ht="11.25">
      <c r="A80" s="124">
        <v>79</v>
      </c>
      <c r="B80" s="124" t="s">
        <v>899</v>
      </c>
      <c r="C80" s="124" t="s">
        <v>912</v>
      </c>
      <c r="D80" s="124" t="s">
        <v>913</v>
      </c>
      <c r="E80" s="124" t="s">
        <v>1163</v>
      </c>
      <c r="F80" s="124" t="s">
        <v>1164</v>
      </c>
      <c r="G80" s="124" t="s">
        <v>1162</v>
      </c>
      <c r="H80" s="124" t="s">
        <v>312</v>
      </c>
    </row>
    <row r="81" spans="1:8" ht="11.25">
      <c r="A81" s="124">
        <v>80</v>
      </c>
      <c r="B81" s="124" t="s">
        <v>899</v>
      </c>
      <c r="C81" s="124" t="s">
        <v>916</v>
      </c>
      <c r="D81" s="124" t="s">
        <v>917</v>
      </c>
      <c r="E81" s="124" t="s">
        <v>1165</v>
      </c>
      <c r="F81" s="124" t="s">
        <v>1166</v>
      </c>
      <c r="G81" s="124" t="s">
        <v>1162</v>
      </c>
      <c r="H81" s="124" t="s">
        <v>312</v>
      </c>
    </row>
    <row r="82" spans="1:8" ht="11.25">
      <c r="A82" s="124">
        <v>81</v>
      </c>
      <c r="B82" s="124" t="s">
        <v>899</v>
      </c>
      <c r="C82" s="124" t="s">
        <v>918</v>
      </c>
      <c r="D82" s="124" t="s">
        <v>919</v>
      </c>
      <c r="E82" s="124" t="s">
        <v>1167</v>
      </c>
      <c r="F82" s="124" t="s">
        <v>1168</v>
      </c>
      <c r="G82" s="124" t="s">
        <v>1162</v>
      </c>
      <c r="H82" s="124" t="s">
        <v>312</v>
      </c>
    </row>
    <row r="83" spans="1:8" ht="11.25">
      <c r="A83" s="124">
        <v>82</v>
      </c>
      <c r="B83" s="124" t="s">
        <v>1169</v>
      </c>
      <c r="C83" s="124" t="s">
        <v>1169</v>
      </c>
      <c r="D83" s="124" t="s">
        <v>1170</v>
      </c>
      <c r="E83" s="124" t="s">
        <v>1171</v>
      </c>
      <c r="F83" s="124" t="s">
        <v>1172</v>
      </c>
      <c r="G83" s="124" t="s">
        <v>1139</v>
      </c>
      <c r="H83" s="124" t="s">
        <v>312</v>
      </c>
    </row>
    <row r="84" spans="1:8" ht="11.25">
      <c r="A84" s="124">
        <v>83</v>
      </c>
      <c r="B84" s="124" t="s">
        <v>1173</v>
      </c>
      <c r="C84" s="124" t="s">
        <v>1173</v>
      </c>
      <c r="D84" s="124" t="s">
        <v>1174</v>
      </c>
      <c r="E84" s="124" t="s">
        <v>1175</v>
      </c>
      <c r="F84" s="124" t="s">
        <v>1176</v>
      </c>
      <c r="G84" s="124" t="s">
        <v>1177</v>
      </c>
      <c r="H84" s="124" t="s">
        <v>311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304">
    <tabColor indexed="47"/>
  </sheetPr>
  <dimension ref="B1:H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312" customWidth="1"/>
  </cols>
  <sheetData>
    <row r="1" spans="2:8" ht="11.25">
      <c r="B1" s="312" t="s">
        <v>0</v>
      </c>
      <c r="C1" s="312" t="s">
        <v>2</v>
      </c>
      <c r="D1" s="312" t="s">
        <v>3</v>
      </c>
      <c r="E1" s="312" t="s">
        <v>4</v>
      </c>
      <c r="F1" s="312" t="s">
        <v>5</v>
      </c>
      <c r="G1" s="312" t="s">
        <v>6</v>
      </c>
      <c r="H1" s="312" t="s">
        <v>7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302">
    <tabColor indexed="47"/>
  </sheetPr>
  <dimension ref="A1:E249"/>
  <sheetViews>
    <sheetView zoomScalePageLayoutView="0" workbookViewId="0" topLeftCell="A1">
      <selection activeCell="A2" sqref="A2:E141"/>
    </sheetView>
  </sheetViews>
  <sheetFormatPr defaultColWidth="9.00390625" defaultRowHeight="12.75"/>
  <cols>
    <col min="1" max="16384" width="9.125" style="44" customWidth="1"/>
  </cols>
  <sheetData>
    <row r="1" spans="1:3" ht="11.25">
      <c r="A1" s="44" t="s">
        <v>2</v>
      </c>
      <c r="B1" s="44" t="s">
        <v>0</v>
      </c>
      <c r="C1" s="44" t="s">
        <v>1</v>
      </c>
    </row>
    <row r="2" spans="1:5" ht="11.25">
      <c r="A2" s="44" t="s">
        <v>442</v>
      </c>
      <c r="B2" s="44" t="s">
        <v>442</v>
      </c>
      <c r="C2" s="44" t="s">
        <v>443</v>
      </c>
      <c r="D2" s="44" t="s">
        <v>442</v>
      </c>
      <c r="E2" s="44" t="s">
        <v>920</v>
      </c>
    </row>
    <row r="3" spans="1:5" ht="11.25">
      <c r="A3" s="44" t="s">
        <v>442</v>
      </c>
      <c r="B3" s="44" t="s">
        <v>444</v>
      </c>
      <c r="C3" s="44" t="s">
        <v>445</v>
      </c>
      <c r="D3" s="44" t="s">
        <v>464</v>
      </c>
      <c r="E3" s="44" t="s">
        <v>921</v>
      </c>
    </row>
    <row r="4" spans="1:5" ht="11.25">
      <c r="A4" s="44" t="s">
        <v>442</v>
      </c>
      <c r="B4" s="44" t="s">
        <v>446</v>
      </c>
      <c r="C4" s="44" t="s">
        <v>447</v>
      </c>
      <c r="D4" s="44" t="s">
        <v>472</v>
      </c>
      <c r="E4" s="44" t="s">
        <v>922</v>
      </c>
    </row>
    <row r="5" spans="1:5" ht="11.25">
      <c r="A5" s="44" t="s">
        <v>442</v>
      </c>
      <c r="B5" s="44" t="s">
        <v>448</v>
      </c>
      <c r="C5" s="44" t="s">
        <v>449</v>
      </c>
      <c r="D5" s="44" t="s">
        <v>488</v>
      </c>
      <c r="E5" s="44" t="s">
        <v>923</v>
      </c>
    </row>
    <row r="6" spans="1:5" ht="11.25">
      <c r="A6" s="44" t="s">
        <v>442</v>
      </c>
      <c r="B6" s="44" t="s">
        <v>450</v>
      </c>
      <c r="C6" s="44" t="s">
        <v>451</v>
      </c>
      <c r="D6" s="44" t="s">
        <v>516</v>
      </c>
      <c r="E6" s="44" t="s">
        <v>924</v>
      </c>
    </row>
    <row r="7" spans="1:5" ht="11.25">
      <c r="A7" s="44" t="s">
        <v>442</v>
      </c>
      <c r="B7" s="44" t="s">
        <v>452</v>
      </c>
      <c r="C7" s="44" t="s">
        <v>453</v>
      </c>
      <c r="D7" s="44" t="s">
        <v>519</v>
      </c>
      <c r="E7" s="44" t="s">
        <v>925</v>
      </c>
    </row>
    <row r="8" spans="1:5" ht="11.25">
      <c r="A8" s="44" t="s">
        <v>442</v>
      </c>
      <c r="B8" s="44" t="s">
        <v>454</v>
      </c>
      <c r="C8" s="44" t="s">
        <v>455</v>
      </c>
      <c r="D8" s="44" t="s">
        <v>522</v>
      </c>
      <c r="E8" s="44" t="s">
        <v>926</v>
      </c>
    </row>
    <row r="9" spans="1:5" ht="11.25">
      <c r="A9" s="44" t="s">
        <v>442</v>
      </c>
      <c r="B9" s="44" t="s">
        <v>456</v>
      </c>
      <c r="C9" s="44" t="s">
        <v>457</v>
      </c>
      <c r="D9" s="44" t="s">
        <v>525</v>
      </c>
      <c r="E9" s="44" t="s">
        <v>927</v>
      </c>
    </row>
    <row r="10" spans="1:5" ht="11.25">
      <c r="A10" s="44" t="s">
        <v>442</v>
      </c>
      <c r="B10" s="44" t="s">
        <v>458</v>
      </c>
      <c r="C10" s="44" t="s">
        <v>459</v>
      </c>
      <c r="D10" s="44" t="s">
        <v>528</v>
      </c>
      <c r="E10" s="44" t="s">
        <v>928</v>
      </c>
    </row>
    <row r="11" spans="1:5" ht="11.25">
      <c r="A11" s="44" t="s">
        <v>442</v>
      </c>
      <c r="B11" s="44" t="s">
        <v>460</v>
      </c>
      <c r="C11" s="44" t="s">
        <v>461</v>
      </c>
      <c r="D11" s="44" t="s">
        <v>531</v>
      </c>
      <c r="E11" s="44" t="s">
        <v>929</v>
      </c>
    </row>
    <row r="12" spans="1:5" ht="11.25">
      <c r="A12" s="44" t="s">
        <v>442</v>
      </c>
      <c r="B12" s="44" t="s">
        <v>462</v>
      </c>
      <c r="C12" s="44" t="s">
        <v>463</v>
      </c>
      <c r="D12" s="44" t="s">
        <v>562</v>
      </c>
      <c r="E12" s="44" t="s">
        <v>930</v>
      </c>
    </row>
    <row r="13" spans="1:5" ht="11.25">
      <c r="A13" s="44" t="s">
        <v>464</v>
      </c>
      <c r="B13" s="44" t="s">
        <v>466</v>
      </c>
      <c r="C13" s="44" t="s">
        <v>467</v>
      </c>
      <c r="D13" s="44" t="s">
        <v>588</v>
      </c>
      <c r="E13" s="44" t="s">
        <v>931</v>
      </c>
    </row>
    <row r="14" spans="1:5" ht="11.25">
      <c r="A14" s="44" t="s">
        <v>464</v>
      </c>
      <c r="B14" s="44" t="s">
        <v>464</v>
      </c>
      <c r="C14" s="44" t="s">
        <v>465</v>
      </c>
      <c r="D14" s="44" t="s">
        <v>591</v>
      </c>
      <c r="E14" s="44" t="s">
        <v>932</v>
      </c>
    </row>
    <row r="15" spans="1:5" ht="11.25">
      <c r="A15" s="44" t="s">
        <v>464</v>
      </c>
      <c r="B15" s="44" t="s">
        <v>468</v>
      </c>
      <c r="C15" s="44" t="s">
        <v>469</v>
      </c>
      <c r="D15" s="44" t="s">
        <v>609</v>
      </c>
      <c r="E15" s="44" t="s">
        <v>933</v>
      </c>
    </row>
    <row r="16" spans="1:5" ht="11.25">
      <c r="A16" s="44" t="s">
        <v>464</v>
      </c>
      <c r="B16" s="44" t="s">
        <v>470</v>
      </c>
      <c r="C16" s="44" t="s">
        <v>471</v>
      </c>
      <c r="D16" s="44" t="s">
        <v>623</v>
      </c>
      <c r="E16" s="44" t="s">
        <v>934</v>
      </c>
    </row>
    <row r="17" spans="1:5" ht="11.25">
      <c r="A17" s="44" t="s">
        <v>472</v>
      </c>
      <c r="B17" s="44" t="s">
        <v>474</v>
      </c>
      <c r="C17" s="44" t="s">
        <v>475</v>
      </c>
      <c r="D17" s="44" t="s">
        <v>653</v>
      </c>
      <c r="E17" s="44" t="s">
        <v>935</v>
      </c>
    </row>
    <row r="18" spans="1:5" ht="11.25">
      <c r="A18" s="44" t="s">
        <v>472</v>
      </c>
      <c r="B18" s="44" t="s">
        <v>476</v>
      </c>
      <c r="C18" s="44" t="s">
        <v>477</v>
      </c>
      <c r="D18" s="44" t="s">
        <v>673</v>
      </c>
      <c r="E18" s="44" t="s">
        <v>936</v>
      </c>
    </row>
    <row r="19" spans="1:5" ht="11.25">
      <c r="A19" s="44" t="s">
        <v>472</v>
      </c>
      <c r="B19" s="44" t="s">
        <v>472</v>
      </c>
      <c r="C19" s="44" t="s">
        <v>473</v>
      </c>
      <c r="D19" s="44" t="s">
        <v>709</v>
      </c>
      <c r="E19" s="44" t="s">
        <v>937</v>
      </c>
    </row>
    <row r="20" spans="1:5" ht="11.25">
      <c r="A20" s="44" t="s">
        <v>472</v>
      </c>
      <c r="B20" s="44" t="s">
        <v>478</v>
      </c>
      <c r="C20" s="44" t="s">
        <v>479</v>
      </c>
      <c r="D20" s="44" t="s">
        <v>730</v>
      </c>
      <c r="E20" s="44" t="s">
        <v>938</v>
      </c>
    </row>
    <row r="21" spans="1:5" ht="11.25">
      <c r="A21" s="44" t="s">
        <v>472</v>
      </c>
      <c r="B21" s="44" t="s">
        <v>480</v>
      </c>
      <c r="C21" s="44" t="s">
        <v>481</v>
      </c>
      <c r="D21" s="44" t="s">
        <v>745</v>
      </c>
      <c r="E21" s="44" t="s">
        <v>939</v>
      </c>
    </row>
    <row r="22" spans="1:5" ht="11.25">
      <c r="A22" s="44" t="s">
        <v>472</v>
      </c>
      <c r="B22" s="44" t="s">
        <v>482</v>
      </c>
      <c r="C22" s="44" t="s">
        <v>483</v>
      </c>
      <c r="D22" s="44" t="s">
        <v>761</v>
      </c>
      <c r="E22" s="44" t="s">
        <v>940</v>
      </c>
    </row>
    <row r="23" spans="1:5" ht="11.25">
      <c r="A23" s="44" t="s">
        <v>472</v>
      </c>
      <c r="B23" s="44" t="s">
        <v>484</v>
      </c>
      <c r="C23" s="44" t="s">
        <v>485</v>
      </c>
      <c r="D23" s="44" t="s">
        <v>775</v>
      </c>
      <c r="E23" s="44" t="s">
        <v>941</v>
      </c>
    </row>
    <row r="24" spans="1:5" ht="11.25">
      <c r="A24" s="44" t="s">
        <v>472</v>
      </c>
      <c r="B24" s="44" t="s">
        <v>486</v>
      </c>
      <c r="C24" s="44" t="s">
        <v>487</v>
      </c>
      <c r="D24" s="44" t="s">
        <v>788</v>
      </c>
      <c r="E24" s="44" t="s">
        <v>942</v>
      </c>
    </row>
    <row r="25" spans="1:5" ht="11.25">
      <c r="A25" s="44" t="s">
        <v>488</v>
      </c>
      <c r="B25" s="44" t="s">
        <v>490</v>
      </c>
      <c r="C25" s="44" t="s">
        <v>491</v>
      </c>
      <c r="D25" s="44" t="s">
        <v>798</v>
      </c>
      <c r="E25" s="44" t="s">
        <v>943</v>
      </c>
    </row>
    <row r="26" spans="1:5" ht="11.25">
      <c r="A26" s="44" t="s">
        <v>488</v>
      </c>
      <c r="B26" s="44" t="s">
        <v>488</v>
      </c>
      <c r="C26" s="44" t="s">
        <v>489</v>
      </c>
      <c r="D26" s="44" t="s">
        <v>810</v>
      </c>
      <c r="E26" s="44" t="s">
        <v>944</v>
      </c>
    </row>
    <row r="27" spans="1:5" ht="11.25">
      <c r="A27" s="44" t="s">
        <v>488</v>
      </c>
      <c r="B27" s="44" t="s">
        <v>492</v>
      </c>
      <c r="C27" s="44" t="s">
        <v>493</v>
      </c>
      <c r="D27" s="44" t="s">
        <v>820</v>
      </c>
      <c r="E27" s="44" t="s">
        <v>945</v>
      </c>
    </row>
    <row r="28" spans="1:5" ht="11.25">
      <c r="A28" s="44" t="s">
        <v>488</v>
      </c>
      <c r="B28" s="44" t="s">
        <v>494</v>
      </c>
      <c r="C28" s="44" t="s">
        <v>495</v>
      </c>
      <c r="D28" s="44" t="s">
        <v>839</v>
      </c>
      <c r="E28" s="44" t="s">
        <v>946</v>
      </c>
    </row>
    <row r="29" spans="1:5" ht="11.25">
      <c r="A29" s="44" t="s">
        <v>488</v>
      </c>
      <c r="B29" s="44" t="s">
        <v>496</v>
      </c>
      <c r="C29" s="44" t="s">
        <v>497</v>
      </c>
      <c r="D29" s="44" t="s">
        <v>855</v>
      </c>
      <c r="E29" s="44" t="s">
        <v>947</v>
      </c>
    </row>
    <row r="30" spans="1:5" ht="11.25">
      <c r="A30" s="44" t="s">
        <v>488</v>
      </c>
      <c r="B30" s="44" t="s">
        <v>498</v>
      </c>
      <c r="C30" s="44" t="s">
        <v>499</v>
      </c>
      <c r="D30" s="44" t="s">
        <v>882</v>
      </c>
      <c r="E30" s="44" t="s">
        <v>948</v>
      </c>
    </row>
    <row r="31" spans="1:5" ht="11.25">
      <c r="A31" s="44" t="s">
        <v>488</v>
      </c>
      <c r="B31" s="44" t="s">
        <v>500</v>
      </c>
      <c r="C31" s="44" t="s">
        <v>501</v>
      </c>
      <c r="D31" s="44" t="s">
        <v>899</v>
      </c>
      <c r="E31" s="44" t="s">
        <v>949</v>
      </c>
    </row>
    <row r="32" spans="1:3" ht="11.25">
      <c r="A32" s="44" t="s">
        <v>488</v>
      </c>
      <c r="B32" s="44" t="s">
        <v>502</v>
      </c>
      <c r="C32" s="44" t="s">
        <v>503</v>
      </c>
    </row>
    <row r="33" spans="1:3" ht="11.25">
      <c r="A33" s="44" t="s">
        <v>488</v>
      </c>
      <c r="B33" s="44" t="s">
        <v>504</v>
      </c>
      <c r="C33" s="44" t="s">
        <v>505</v>
      </c>
    </row>
    <row r="34" spans="1:3" ht="11.25">
      <c r="A34" s="44" t="s">
        <v>488</v>
      </c>
      <c r="B34" s="44" t="s">
        <v>506</v>
      </c>
      <c r="C34" s="44" t="s">
        <v>507</v>
      </c>
    </row>
    <row r="35" spans="1:3" ht="11.25">
      <c r="A35" s="44" t="s">
        <v>488</v>
      </c>
      <c r="B35" s="44" t="s">
        <v>508</v>
      </c>
      <c r="C35" s="44" t="s">
        <v>509</v>
      </c>
    </row>
    <row r="36" spans="1:3" ht="11.25">
      <c r="A36" s="44" t="s">
        <v>488</v>
      </c>
      <c r="B36" s="44" t="s">
        <v>510</v>
      </c>
      <c r="C36" s="44" t="s">
        <v>511</v>
      </c>
    </row>
    <row r="37" spans="1:3" ht="11.25">
      <c r="A37" s="44" t="s">
        <v>488</v>
      </c>
      <c r="B37" s="44" t="s">
        <v>512</v>
      </c>
      <c r="C37" s="44" t="s">
        <v>513</v>
      </c>
    </row>
    <row r="38" spans="1:3" ht="11.25">
      <c r="A38" s="44" t="s">
        <v>488</v>
      </c>
      <c r="B38" s="44" t="s">
        <v>514</v>
      </c>
      <c r="C38" s="44" t="s">
        <v>515</v>
      </c>
    </row>
    <row r="39" spans="1:3" ht="11.25">
      <c r="A39" s="44" t="s">
        <v>516</v>
      </c>
      <c r="B39" s="44" t="s">
        <v>516</v>
      </c>
      <c r="C39" s="44" t="s">
        <v>517</v>
      </c>
    </row>
    <row r="40" spans="1:3" ht="11.25">
      <c r="A40" s="44" t="s">
        <v>516</v>
      </c>
      <c r="B40" s="44" t="s">
        <v>518</v>
      </c>
      <c r="C40" s="44" t="s">
        <v>517</v>
      </c>
    </row>
    <row r="41" spans="1:3" ht="11.25">
      <c r="A41" s="44" t="s">
        <v>519</v>
      </c>
      <c r="B41" s="44" t="s">
        <v>519</v>
      </c>
      <c r="C41" s="44" t="s">
        <v>520</v>
      </c>
    </row>
    <row r="42" spans="1:3" ht="11.25">
      <c r="A42" s="44" t="s">
        <v>519</v>
      </c>
      <c r="B42" s="44" t="s">
        <v>521</v>
      </c>
      <c r="C42" s="44" t="s">
        <v>520</v>
      </c>
    </row>
    <row r="43" spans="1:3" ht="11.25">
      <c r="A43" s="44" t="s">
        <v>522</v>
      </c>
      <c r="B43" s="44" t="s">
        <v>522</v>
      </c>
      <c r="C43" s="44" t="s">
        <v>523</v>
      </c>
    </row>
    <row r="44" spans="1:3" ht="11.25">
      <c r="A44" s="44" t="s">
        <v>522</v>
      </c>
      <c r="B44" s="44" t="s">
        <v>524</v>
      </c>
      <c r="C44" s="44" t="s">
        <v>523</v>
      </c>
    </row>
    <row r="45" spans="1:3" ht="11.25">
      <c r="A45" s="44" t="s">
        <v>525</v>
      </c>
      <c r="B45" s="44" t="s">
        <v>525</v>
      </c>
      <c r="C45" s="44" t="s">
        <v>526</v>
      </c>
    </row>
    <row r="46" spans="1:3" ht="11.25">
      <c r="A46" s="44" t="s">
        <v>525</v>
      </c>
      <c r="B46" s="44" t="s">
        <v>527</v>
      </c>
      <c r="C46" s="44" t="s">
        <v>526</v>
      </c>
    </row>
    <row r="47" spans="1:3" ht="11.25">
      <c r="A47" s="44" t="s">
        <v>528</v>
      </c>
      <c r="B47" s="44" t="s">
        <v>528</v>
      </c>
      <c r="C47" s="44" t="s">
        <v>529</v>
      </c>
    </row>
    <row r="48" spans="1:3" ht="11.25">
      <c r="A48" s="44" t="s">
        <v>528</v>
      </c>
      <c r="B48" s="44" t="s">
        <v>530</v>
      </c>
      <c r="C48" s="44" t="s">
        <v>529</v>
      </c>
    </row>
    <row r="49" spans="1:3" ht="11.25">
      <c r="A49" s="44" t="s">
        <v>531</v>
      </c>
      <c r="B49" s="44" t="s">
        <v>533</v>
      </c>
      <c r="C49" s="44" t="s">
        <v>534</v>
      </c>
    </row>
    <row r="50" spans="1:3" ht="11.25">
      <c r="A50" s="44" t="s">
        <v>531</v>
      </c>
      <c r="B50" s="44" t="s">
        <v>535</v>
      </c>
      <c r="C50" s="44" t="s">
        <v>536</v>
      </c>
    </row>
    <row r="51" spans="1:3" ht="11.25">
      <c r="A51" s="44" t="s">
        <v>531</v>
      </c>
      <c r="B51" s="44" t="s">
        <v>537</v>
      </c>
      <c r="C51" s="44" t="s">
        <v>538</v>
      </c>
    </row>
    <row r="52" spans="1:3" ht="11.25">
      <c r="A52" s="44" t="s">
        <v>531</v>
      </c>
      <c r="B52" s="44" t="s">
        <v>539</v>
      </c>
      <c r="C52" s="44" t="s">
        <v>540</v>
      </c>
    </row>
    <row r="53" spans="1:3" ht="11.25">
      <c r="A53" s="44" t="s">
        <v>531</v>
      </c>
      <c r="B53" s="44" t="s">
        <v>541</v>
      </c>
      <c r="C53" s="44" t="s">
        <v>542</v>
      </c>
    </row>
    <row r="54" spans="1:3" ht="11.25">
      <c r="A54" s="44" t="s">
        <v>531</v>
      </c>
      <c r="B54" s="44" t="s">
        <v>543</v>
      </c>
      <c r="C54" s="44" t="s">
        <v>544</v>
      </c>
    </row>
    <row r="55" spans="1:3" ht="11.25">
      <c r="A55" s="44" t="s">
        <v>531</v>
      </c>
      <c r="B55" s="44" t="s">
        <v>531</v>
      </c>
      <c r="C55" s="44" t="s">
        <v>532</v>
      </c>
    </row>
    <row r="56" spans="1:3" ht="11.25">
      <c r="A56" s="44" t="s">
        <v>531</v>
      </c>
      <c r="B56" s="44" t="s">
        <v>545</v>
      </c>
      <c r="C56" s="44" t="s">
        <v>546</v>
      </c>
    </row>
    <row r="57" spans="1:3" ht="11.25">
      <c r="A57" s="44" t="s">
        <v>531</v>
      </c>
      <c r="B57" s="44" t="s">
        <v>547</v>
      </c>
      <c r="C57" s="44" t="s">
        <v>548</v>
      </c>
    </row>
    <row r="58" spans="1:3" ht="11.25">
      <c r="A58" s="44" t="s">
        <v>531</v>
      </c>
      <c r="B58" s="44" t="s">
        <v>549</v>
      </c>
      <c r="C58" s="44" t="s">
        <v>550</v>
      </c>
    </row>
    <row r="59" spans="1:3" ht="11.25">
      <c r="A59" s="44" t="s">
        <v>531</v>
      </c>
      <c r="B59" s="44" t="s">
        <v>551</v>
      </c>
      <c r="C59" s="44" t="s">
        <v>552</v>
      </c>
    </row>
    <row r="60" spans="1:3" ht="11.25">
      <c r="A60" s="44" t="s">
        <v>531</v>
      </c>
      <c r="B60" s="44" t="s">
        <v>553</v>
      </c>
      <c r="C60" s="44" t="s">
        <v>554</v>
      </c>
    </row>
    <row r="61" spans="1:3" ht="11.25">
      <c r="A61" s="44" t="s">
        <v>531</v>
      </c>
      <c r="B61" s="44" t="s">
        <v>555</v>
      </c>
      <c r="C61" s="44" t="s">
        <v>556</v>
      </c>
    </row>
    <row r="62" spans="1:3" ht="11.25">
      <c r="A62" s="44" t="s">
        <v>531</v>
      </c>
      <c r="B62" s="44" t="s">
        <v>557</v>
      </c>
      <c r="C62" s="44" t="s">
        <v>558</v>
      </c>
    </row>
    <row r="63" spans="1:3" ht="11.25">
      <c r="A63" s="44" t="s">
        <v>531</v>
      </c>
      <c r="B63" s="44" t="s">
        <v>559</v>
      </c>
      <c r="C63" s="44" t="s">
        <v>560</v>
      </c>
    </row>
    <row r="64" spans="1:3" ht="11.25">
      <c r="A64" s="44" t="s">
        <v>531</v>
      </c>
      <c r="B64" s="44" t="s">
        <v>561</v>
      </c>
      <c r="C64" s="44" t="s">
        <v>532</v>
      </c>
    </row>
    <row r="65" spans="1:3" ht="11.25">
      <c r="A65" s="44" t="s">
        <v>562</v>
      </c>
      <c r="B65" s="44" t="s">
        <v>564</v>
      </c>
      <c r="C65" s="44" t="s">
        <v>565</v>
      </c>
    </row>
    <row r="66" spans="1:3" ht="11.25">
      <c r="A66" s="44" t="s">
        <v>562</v>
      </c>
      <c r="B66" s="44" t="s">
        <v>566</v>
      </c>
      <c r="C66" s="44" t="s">
        <v>567</v>
      </c>
    </row>
    <row r="67" spans="1:3" ht="11.25">
      <c r="A67" s="44" t="s">
        <v>562</v>
      </c>
      <c r="B67" s="44" t="s">
        <v>568</v>
      </c>
      <c r="C67" s="44" t="s">
        <v>569</v>
      </c>
    </row>
    <row r="68" spans="1:3" ht="11.25">
      <c r="A68" s="44" t="s">
        <v>562</v>
      </c>
      <c r="B68" s="44" t="s">
        <v>562</v>
      </c>
      <c r="C68" s="44" t="s">
        <v>563</v>
      </c>
    </row>
    <row r="69" spans="1:3" ht="11.25">
      <c r="A69" s="44" t="s">
        <v>562</v>
      </c>
      <c r="B69" s="44" t="s">
        <v>570</v>
      </c>
      <c r="C69" s="44" t="s">
        <v>571</v>
      </c>
    </row>
    <row r="70" spans="1:3" ht="11.25">
      <c r="A70" s="44" t="s">
        <v>562</v>
      </c>
      <c r="B70" s="44" t="s">
        <v>572</v>
      </c>
      <c r="C70" s="44" t="s">
        <v>573</v>
      </c>
    </row>
    <row r="71" spans="1:3" ht="11.25">
      <c r="A71" s="44" t="s">
        <v>562</v>
      </c>
      <c r="B71" s="44" t="s">
        <v>574</v>
      </c>
      <c r="C71" s="44" t="s">
        <v>575</v>
      </c>
    </row>
    <row r="72" spans="1:3" ht="11.25">
      <c r="A72" s="44" t="s">
        <v>562</v>
      </c>
      <c r="B72" s="44" t="s">
        <v>576</v>
      </c>
      <c r="C72" s="44" t="s">
        <v>577</v>
      </c>
    </row>
    <row r="73" spans="1:3" ht="11.25">
      <c r="A73" s="44" t="s">
        <v>562</v>
      </c>
      <c r="B73" s="44" t="s">
        <v>578</v>
      </c>
      <c r="C73" s="44" t="s">
        <v>579</v>
      </c>
    </row>
    <row r="74" spans="1:3" ht="11.25">
      <c r="A74" s="44" t="s">
        <v>562</v>
      </c>
      <c r="B74" s="44" t="s">
        <v>580</v>
      </c>
      <c r="C74" s="44" t="s">
        <v>581</v>
      </c>
    </row>
    <row r="75" spans="1:3" ht="11.25">
      <c r="A75" s="44" t="s">
        <v>562</v>
      </c>
      <c r="B75" s="44" t="s">
        <v>582</v>
      </c>
      <c r="C75" s="44" t="s">
        <v>583</v>
      </c>
    </row>
    <row r="76" spans="1:3" ht="11.25">
      <c r="A76" s="44" t="s">
        <v>562</v>
      </c>
      <c r="B76" s="44" t="s">
        <v>584</v>
      </c>
      <c r="C76" s="44" t="s">
        <v>585</v>
      </c>
    </row>
    <row r="77" spans="1:3" ht="11.25">
      <c r="A77" s="44" t="s">
        <v>562</v>
      </c>
      <c r="B77" s="44" t="s">
        <v>586</v>
      </c>
      <c r="C77" s="44" t="s">
        <v>587</v>
      </c>
    </row>
    <row r="78" spans="1:3" ht="11.25">
      <c r="A78" s="44" t="s">
        <v>588</v>
      </c>
      <c r="B78" s="44" t="s">
        <v>588</v>
      </c>
      <c r="C78" s="44" t="s">
        <v>589</v>
      </c>
    </row>
    <row r="79" spans="1:3" ht="11.25">
      <c r="A79" s="44" t="s">
        <v>588</v>
      </c>
      <c r="B79" s="44" t="s">
        <v>590</v>
      </c>
      <c r="C79" s="44" t="s">
        <v>589</v>
      </c>
    </row>
    <row r="80" spans="1:3" ht="11.25">
      <c r="A80" s="44" t="s">
        <v>591</v>
      </c>
      <c r="B80" s="44" t="s">
        <v>593</v>
      </c>
      <c r="C80" s="44" t="s">
        <v>594</v>
      </c>
    </row>
    <row r="81" spans="1:3" ht="11.25">
      <c r="A81" s="44" t="s">
        <v>591</v>
      </c>
      <c r="B81" s="44" t="s">
        <v>595</v>
      </c>
      <c r="C81" s="44" t="s">
        <v>596</v>
      </c>
    </row>
    <row r="82" spans="1:3" ht="11.25">
      <c r="A82" s="44" t="s">
        <v>591</v>
      </c>
      <c r="B82" s="44" t="s">
        <v>597</v>
      </c>
      <c r="C82" s="44" t="s">
        <v>598</v>
      </c>
    </row>
    <row r="83" spans="1:3" ht="11.25">
      <c r="A83" s="44" t="s">
        <v>591</v>
      </c>
      <c r="B83" s="44" t="s">
        <v>591</v>
      </c>
      <c r="C83" s="44" t="s">
        <v>592</v>
      </c>
    </row>
    <row r="84" spans="1:3" ht="11.25">
      <c r="A84" s="44" t="s">
        <v>591</v>
      </c>
      <c r="B84" s="44" t="s">
        <v>599</v>
      </c>
      <c r="C84" s="44" t="s">
        <v>600</v>
      </c>
    </row>
    <row r="85" spans="1:3" ht="11.25">
      <c r="A85" s="44" t="s">
        <v>591</v>
      </c>
      <c r="B85" s="44" t="s">
        <v>601</v>
      </c>
      <c r="C85" s="44" t="s">
        <v>602</v>
      </c>
    </row>
    <row r="86" spans="1:3" ht="11.25">
      <c r="A86" s="44" t="s">
        <v>591</v>
      </c>
      <c r="B86" s="44" t="s">
        <v>603</v>
      </c>
      <c r="C86" s="44" t="s">
        <v>604</v>
      </c>
    </row>
    <row r="87" spans="1:3" ht="11.25">
      <c r="A87" s="44" t="s">
        <v>591</v>
      </c>
      <c r="B87" s="44" t="s">
        <v>605</v>
      </c>
      <c r="C87" s="44" t="s">
        <v>606</v>
      </c>
    </row>
    <row r="88" spans="1:3" ht="11.25">
      <c r="A88" s="44" t="s">
        <v>591</v>
      </c>
      <c r="B88" s="44" t="s">
        <v>607</v>
      </c>
      <c r="C88" s="44" t="s">
        <v>608</v>
      </c>
    </row>
    <row r="89" spans="1:3" ht="11.25">
      <c r="A89" s="44" t="s">
        <v>609</v>
      </c>
      <c r="B89" s="44" t="s">
        <v>611</v>
      </c>
      <c r="C89" s="44" t="s">
        <v>612</v>
      </c>
    </row>
    <row r="90" spans="1:3" ht="11.25">
      <c r="A90" s="44" t="s">
        <v>609</v>
      </c>
      <c r="B90" s="44" t="s">
        <v>613</v>
      </c>
      <c r="C90" s="44" t="s">
        <v>614</v>
      </c>
    </row>
    <row r="91" spans="1:3" ht="11.25">
      <c r="A91" s="44" t="s">
        <v>609</v>
      </c>
      <c r="B91" s="44" t="s">
        <v>615</v>
      </c>
      <c r="C91" s="44" t="s">
        <v>616</v>
      </c>
    </row>
    <row r="92" spans="1:3" ht="11.25">
      <c r="A92" s="44" t="s">
        <v>609</v>
      </c>
      <c r="B92" s="44" t="s">
        <v>609</v>
      </c>
      <c r="C92" s="44" t="s">
        <v>610</v>
      </c>
    </row>
    <row r="93" spans="1:3" ht="11.25">
      <c r="A93" s="44" t="s">
        <v>609</v>
      </c>
      <c r="B93" s="44" t="s">
        <v>617</v>
      </c>
      <c r="C93" s="44" t="s">
        <v>618</v>
      </c>
    </row>
    <row r="94" spans="1:3" ht="11.25">
      <c r="A94" s="44" t="s">
        <v>609</v>
      </c>
      <c r="B94" s="44" t="s">
        <v>619</v>
      </c>
      <c r="C94" s="44" t="s">
        <v>620</v>
      </c>
    </row>
    <row r="95" spans="1:3" ht="11.25">
      <c r="A95" s="44" t="s">
        <v>609</v>
      </c>
      <c r="B95" s="44" t="s">
        <v>621</v>
      </c>
      <c r="C95" s="44" t="s">
        <v>622</v>
      </c>
    </row>
    <row r="96" spans="1:3" ht="11.25">
      <c r="A96" s="44" t="s">
        <v>623</v>
      </c>
      <c r="B96" s="44" t="s">
        <v>625</v>
      </c>
      <c r="C96" s="44" t="s">
        <v>626</v>
      </c>
    </row>
    <row r="97" spans="1:3" ht="11.25">
      <c r="A97" s="44" t="s">
        <v>623</v>
      </c>
      <c r="B97" s="44" t="s">
        <v>627</v>
      </c>
      <c r="C97" s="44" t="s">
        <v>628</v>
      </c>
    </row>
    <row r="98" spans="1:3" ht="11.25">
      <c r="A98" s="44" t="s">
        <v>623</v>
      </c>
      <c r="B98" s="44" t="s">
        <v>629</v>
      </c>
      <c r="C98" s="44" t="s">
        <v>630</v>
      </c>
    </row>
    <row r="99" spans="1:3" ht="11.25">
      <c r="A99" s="44" t="s">
        <v>623</v>
      </c>
      <c r="B99" s="44" t="s">
        <v>623</v>
      </c>
      <c r="C99" s="44" t="s">
        <v>624</v>
      </c>
    </row>
    <row r="100" spans="1:3" ht="11.25">
      <c r="A100" s="44" t="s">
        <v>623</v>
      </c>
      <c r="B100" s="44" t="s">
        <v>631</v>
      </c>
      <c r="C100" s="44" t="s">
        <v>632</v>
      </c>
    </row>
    <row r="101" spans="1:3" ht="11.25">
      <c r="A101" s="44" t="s">
        <v>623</v>
      </c>
      <c r="B101" s="44" t="s">
        <v>633</v>
      </c>
      <c r="C101" s="44" t="s">
        <v>634</v>
      </c>
    </row>
    <row r="102" spans="1:3" ht="11.25">
      <c r="A102" s="44" t="s">
        <v>623</v>
      </c>
      <c r="B102" s="44" t="s">
        <v>635</v>
      </c>
      <c r="C102" s="44" t="s">
        <v>636</v>
      </c>
    </row>
    <row r="103" spans="1:3" ht="11.25">
      <c r="A103" s="44" t="s">
        <v>623</v>
      </c>
      <c r="B103" s="44" t="s">
        <v>637</v>
      </c>
      <c r="C103" s="44" t="s">
        <v>638</v>
      </c>
    </row>
    <row r="104" spans="1:3" ht="11.25">
      <c r="A104" s="44" t="s">
        <v>623</v>
      </c>
      <c r="B104" s="44" t="s">
        <v>639</v>
      </c>
      <c r="C104" s="44" t="s">
        <v>640</v>
      </c>
    </row>
    <row r="105" spans="1:3" ht="11.25">
      <c r="A105" s="44" t="s">
        <v>623</v>
      </c>
      <c r="B105" s="44" t="s">
        <v>641</v>
      </c>
      <c r="C105" s="44" t="s">
        <v>642</v>
      </c>
    </row>
    <row r="106" spans="1:3" ht="11.25">
      <c r="A106" s="44" t="s">
        <v>623</v>
      </c>
      <c r="B106" s="44" t="s">
        <v>643</v>
      </c>
      <c r="C106" s="44" t="s">
        <v>644</v>
      </c>
    </row>
    <row r="107" spans="1:3" ht="11.25">
      <c r="A107" s="44" t="s">
        <v>623</v>
      </c>
      <c r="B107" s="44" t="s">
        <v>645</v>
      </c>
      <c r="C107" s="44" t="s">
        <v>646</v>
      </c>
    </row>
    <row r="108" spans="1:3" ht="11.25">
      <c r="A108" s="44" t="s">
        <v>623</v>
      </c>
      <c r="B108" s="44" t="s">
        <v>647</v>
      </c>
      <c r="C108" s="44" t="s">
        <v>648</v>
      </c>
    </row>
    <row r="109" spans="1:3" ht="11.25">
      <c r="A109" s="44" t="s">
        <v>623</v>
      </c>
      <c r="B109" s="44" t="s">
        <v>649</v>
      </c>
      <c r="C109" s="44" t="s">
        <v>650</v>
      </c>
    </row>
    <row r="110" spans="1:3" ht="11.25">
      <c r="A110" s="44" t="s">
        <v>623</v>
      </c>
      <c r="B110" s="44" t="s">
        <v>651</v>
      </c>
      <c r="C110" s="44" t="s">
        <v>652</v>
      </c>
    </row>
    <row r="111" spans="1:3" ht="11.25">
      <c r="A111" s="44" t="s">
        <v>653</v>
      </c>
      <c r="B111" s="44" t="s">
        <v>655</v>
      </c>
      <c r="C111" s="44" t="s">
        <v>656</v>
      </c>
    </row>
    <row r="112" spans="1:3" ht="11.25">
      <c r="A112" s="44" t="s">
        <v>653</v>
      </c>
      <c r="B112" s="44" t="s">
        <v>657</v>
      </c>
      <c r="C112" s="44" t="s">
        <v>658</v>
      </c>
    </row>
    <row r="113" spans="1:3" ht="11.25">
      <c r="A113" s="44" t="s">
        <v>653</v>
      </c>
      <c r="B113" s="44" t="s">
        <v>659</v>
      </c>
      <c r="C113" s="44" t="s">
        <v>660</v>
      </c>
    </row>
    <row r="114" spans="1:3" ht="11.25">
      <c r="A114" s="44" t="s">
        <v>653</v>
      </c>
      <c r="B114" s="44" t="s">
        <v>653</v>
      </c>
      <c r="C114" s="44" t="s">
        <v>654</v>
      </c>
    </row>
    <row r="115" spans="1:3" ht="11.25">
      <c r="A115" s="44" t="s">
        <v>653</v>
      </c>
      <c r="B115" s="44" t="s">
        <v>661</v>
      </c>
      <c r="C115" s="44" t="s">
        <v>662</v>
      </c>
    </row>
    <row r="116" spans="1:3" ht="11.25">
      <c r="A116" s="44" t="s">
        <v>653</v>
      </c>
      <c r="B116" s="44" t="s">
        <v>663</v>
      </c>
      <c r="C116" s="44" t="s">
        <v>664</v>
      </c>
    </row>
    <row r="117" spans="1:3" ht="11.25">
      <c r="A117" s="44" t="s">
        <v>653</v>
      </c>
      <c r="B117" s="44" t="s">
        <v>665</v>
      </c>
      <c r="C117" s="44" t="s">
        <v>666</v>
      </c>
    </row>
    <row r="118" spans="1:3" ht="11.25">
      <c r="A118" s="44" t="s">
        <v>653</v>
      </c>
      <c r="B118" s="44" t="s">
        <v>667</v>
      </c>
      <c r="C118" s="44" t="s">
        <v>668</v>
      </c>
    </row>
    <row r="119" spans="1:3" ht="11.25">
      <c r="A119" s="44" t="s">
        <v>653</v>
      </c>
      <c r="B119" s="44" t="s">
        <v>669</v>
      </c>
      <c r="C119" s="44" t="s">
        <v>670</v>
      </c>
    </row>
    <row r="120" spans="1:3" ht="11.25">
      <c r="A120" s="44" t="s">
        <v>653</v>
      </c>
      <c r="B120" s="44" t="s">
        <v>671</v>
      </c>
      <c r="C120" s="44" t="s">
        <v>672</v>
      </c>
    </row>
    <row r="121" spans="1:3" ht="11.25">
      <c r="A121" s="44" t="s">
        <v>673</v>
      </c>
      <c r="B121" s="44" t="s">
        <v>675</v>
      </c>
      <c r="C121" s="44" t="s">
        <v>676</v>
      </c>
    </row>
    <row r="122" spans="1:3" ht="11.25">
      <c r="A122" s="44" t="s">
        <v>673</v>
      </c>
      <c r="B122" s="44" t="s">
        <v>677</v>
      </c>
      <c r="C122" s="44" t="s">
        <v>678</v>
      </c>
    </row>
    <row r="123" spans="1:3" ht="11.25">
      <c r="A123" s="44" t="s">
        <v>673</v>
      </c>
      <c r="B123" s="44" t="s">
        <v>679</v>
      </c>
      <c r="C123" s="44" t="s">
        <v>680</v>
      </c>
    </row>
    <row r="124" spans="1:3" ht="11.25">
      <c r="A124" s="44" t="s">
        <v>673</v>
      </c>
      <c r="B124" s="44" t="s">
        <v>681</v>
      </c>
      <c r="C124" s="44" t="s">
        <v>682</v>
      </c>
    </row>
    <row r="125" spans="1:3" ht="11.25">
      <c r="A125" s="44" t="s">
        <v>673</v>
      </c>
      <c r="B125" s="44" t="s">
        <v>683</v>
      </c>
      <c r="C125" s="44" t="s">
        <v>684</v>
      </c>
    </row>
    <row r="126" spans="1:3" ht="11.25">
      <c r="A126" s="44" t="s">
        <v>673</v>
      </c>
      <c r="B126" s="44" t="s">
        <v>685</v>
      </c>
      <c r="C126" s="44" t="s">
        <v>686</v>
      </c>
    </row>
    <row r="127" spans="1:3" ht="11.25">
      <c r="A127" s="44" t="s">
        <v>673</v>
      </c>
      <c r="B127" s="44" t="s">
        <v>673</v>
      </c>
      <c r="C127" s="44" t="s">
        <v>674</v>
      </c>
    </row>
    <row r="128" spans="1:3" ht="11.25">
      <c r="A128" s="44" t="s">
        <v>673</v>
      </c>
      <c r="B128" s="44" t="s">
        <v>687</v>
      </c>
      <c r="C128" s="44" t="s">
        <v>688</v>
      </c>
    </row>
    <row r="129" spans="1:3" ht="11.25">
      <c r="A129" s="44" t="s">
        <v>673</v>
      </c>
      <c r="B129" s="44" t="s">
        <v>689</v>
      </c>
      <c r="C129" s="44" t="s">
        <v>690</v>
      </c>
    </row>
    <row r="130" spans="1:3" ht="11.25">
      <c r="A130" s="44" t="s">
        <v>673</v>
      </c>
      <c r="B130" s="44" t="s">
        <v>691</v>
      </c>
      <c r="C130" s="44" t="s">
        <v>692</v>
      </c>
    </row>
    <row r="131" spans="1:3" ht="11.25">
      <c r="A131" s="44" t="s">
        <v>673</v>
      </c>
      <c r="B131" s="44" t="s">
        <v>693</v>
      </c>
      <c r="C131" s="44" t="s">
        <v>694</v>
      </c>
    </row>
    <row r="132" spans="1:3" ht="11.25">
      <c r="A132" s="44" t="s">
        <v>673</v>
      </c>
      <c r="B132" s="44" t="s">
        <v>695</v>
      </c>
      <c r="C132" s="44" t="s">
        <v>696</v>
      </c>
    </row>
    <row r="133" spans="1:3" ht="11.25">
      <c r="A133" s="44" t="s">
        <v>673</v>
      </c>
      <c r="B133" s="44" t="s">
        <v>697</v>
      </c>
      <c r="C133" s="44" t="s">
        <v>698</v>
      </c>
    </row>
    <row r="134" spans="1:3" ht="11.25">
      <c r="A134" s="44" t="s">
        <v>673</v>
      </c>
      <c r="B134" s="44" t="s">
        <v>699</v>
      </c>
      <c r="C134" s="44" t="s">
        <v>700</v>
      </c>
    </row>
    <row r="135" spans="1:3" ht="11.25">
      <c r="A135" s="44" t="s">
        <v>673</v>
      </c>
      <c r="B135" s="44" t="s">
        <v>701</v>
      </c>
      <c r="C135" s="44" t="s">
        <v>702</v>
      </c>
    </row>
    <row r="136" spans="1:3" ht="11.25">
      <c r="A136" s="44" t="s">
        <v>673</v>
      </c>
      <c r="B136" s="44" t="s">
        <v>703</v>
      </c>
      <c r="C136" s="44" t="s">
        <v>704</v>
      </c>
    </row>
    <row r="137" spans="1:3" ht="11.25">
      <c r="A137" s="44" t="s">
        <v>673</v>
      </c>
      <c r="B137" s="44" t="s">
        <v>705</v>
      </c>
      <c r="C137" s="44" t="s">
        <v>706</v>
      </c>
    </row>
    <row r="138" spans="1:3" ht="11.25">
      <c r="A138" s="44" t="s">
        <v>673</v>
      </c>
      <c r="B138" s="44" t="s">
        <v>707</v>
      </c>
      <c r="C138" s="44" t="s">
        <v>708</v>
      </c>
    </row>
    <row r="139" spans="1:3" ht="11.25">
      <c r="A139" s="44" t="s">
        <v>709</v>
      </c>
      <c r="B139" s="44" t="s">
        <v>711</v>
      </c>
      <c r="C139" s="44" t="s">
        <v>712</v>
      </c>
    </row>
    <row r="140" spans="1:3" ht="11.25">
      <c r="A140" s="44" t="s">
        <v>709</v>
      </c>
      <c r="B140" s="44" t="s">
        <v>713</v>
      </c>
      <c r="C140" s="44" t="s">
        <v>714</v>
      </c>
    </row>
    <row r="141" spans="1:3" ht="11.25">
      <c r="A141" s="44" t="s">
        <v>709</v>
      </c>
      <c r="B141" s="44" t="s">
        <v>715</v>
      </c>
      <c r="C141" s="44" t="s">
        <v>716</v>
      </c>
    </row>
    <row r="142" spans="1:3" ht="11.25">
      <c r="A142" s="44" t="s">
        <v>709</v>
      </c>
      <c r="B142" s="44" t="s">
        <v>717</v>
      </c>
      <c r="C142" s="44" t="s">
        <v>710</v>
      </c>
    </row>
    <row r="143" spans="1:3" ht="11.25">
      <c r="A143" s="44" t="s">
        <v>709</v>
      </c>
      <c r="B143" s="44" t="s">
        <v>709</v>
      </c>
      <c r="C143" s="44" t="s">
        <v>710</v>
      </c>
    </row>
    <row r="144" spans="1:3" ht="11.25">
      <c r="A144" s="44" t="s">
        <v>709</v>
      </c>
      <c r="B144" s="44" t="s">
        <v>718</v>
      </c>
      <c r="C144" s="44" t="s">
        <v>719</v>
      </c>
    </row>
    <row r="145" spans="1:3" ht="11.25">
      <c r="A145" s="44" t="s">
        <v>709</v>
      </c>
      <c r="B145" s="44" t="s">
        <v>720</v>
      </c>
      <c r="C145" s="44" t="s">
        <v>721</v>
      </c>
    </row>
    <row r="146" spans="1:3" ht="11.25">
      <c r="A146" s="44" t="s">
        <v>709</v>
      </c>
      <c r="B146" s="44" t="s">
        <v>722</v>
      </c>
      <c r="C146" s="44" t="s">
        <v>723</v>
      </c>
    </row>
    <row r="147" spans="1:3" ht="11.25">
      <c r="A147" s="44" t="s">
        <v>709</v>
      </c>
      <c r="B147" s="44" t="s">
        <v>724</v>
      </c>
      <c r="C147" s="44" t="s">
        <v>725</v>
      </c>
    </row>
    <row r="148" spans="1:3" ht="11.25">
      <c r="A148" s="44" t="s">
        <v>709</v>
      </c>
      <c r="B148" s="44" t="s">
        <v>726</v>
      </c>
      <c r="C148" s="44" t="s">
        <v>727</v>
      </c>
    </row>
    <row r="149" spans="1:3" ht="11.25">
      <c r="A149" s="44" t="s">
        <v>709</v>
      </c>
      <c r="B149" s="44" t="s">
        <v>728</v>
      </c>
      <c r="C149" s="44" t="s">
        <v>729</v>
      </c>
    </row>
    <row r="150" spans="1:3" ht="11.25">
      <c r="A150" s="44" t="s">
        <v>730</v>
      </c>
      <c r="B150" s="44" t="s">
        <v>732</v>
      </c>
      <c r="C150" s="44" t="s">
        <v>733</v>
      </c>
    </row>
    <row r="151" spans="1:3" ht="11.25">
      <c r="A151" s="44" t="s">
        <v>730</v>
      </c>
      <c r="B151" s="44" t="s">
        <v>734</v>
      </c>
      <c r="C151" s="44" t="s">
        <v>735</v>
      </c>
    </row>
    <row r="152" spans="1:3" ht="11.25">
      <c r="A152" s="44" t="s">
        <v>730</v>
      </c>
      <c r="B152" s="44" t="s">
        <v>730</v>
      </c>
      <c r="C152" s="44" t="s">
        <v>731</v>
      </c>
    </row>
    <row r="153" spans="1:3" ht="11.25">
      <c r="A153" s="44" t="s">
        <v>730</v>
      </c>
      <c r="B153" s="44" t="s">
        <v>639</v>
      </c>
      <c r="C153" s="44" t="s">
        <v>736</v>
      </c>
    </row>
    <row r="154" spans="1:3" ht="11.25">
      <c r="A154" s="44" t="s">
        <v>730</v>
      </c>
      <c r="B154" s="44" t="s">
        <v>737</v>
      </c>
      <c r="C154" s="44" t="s">
        <v>738</v>
      </c>
    </row>
    <row r="155" spans="1:3" ht="11.25">
      <c r="A155" s="44" t="s">
        <v>730</v>
      </c>
      <c r="B155" s="44" t="s">
        <v>739</v>
      </c>
      <c r="C155" s="44" t="s">
        <v>740</v>
      </c>
    </row>
    <row r="156" spans="1:3" ht="11.25">
      <c r="A156" s="44" t="s">
        <v>730</v>
      </c>
      <c r="B156" s="44" t="s">
        <v>741</v>
      </c>
      <c r="C156" s="44" t="s">
        <v>742</v>
      </c>
    </row>
    <row r="157" spans="1:3" ht="11.25">
      <c r="A157" s="44" t="s">
        <v>730</v>
      </c>
      <c r="B157" s="44" t="s">
        <v>743</v>
      </c>
      <c r="C157" s="44" t="s">
        <v>744</v>
      </c>
    </row>
    <row r="158" spans="1:3" ht="11.25">
      <c r="A158" s="44" t="s">
        <v>745</v>
      </c>
      <c r="B158" s="44" t="s">
        <v>747</v>
      </c>
      <c r="C158" s="44" t="s">
        <v>748</v>
      </c>
    </row>
    <row r="159" spans="1:3" ht="11.25">
      <c r="A159" s="44" t="s">
        <v>745</v>
      </c>
      <c r="B159" s="44" t="s">
        <v>749</v>
      </c>
      <c r="C159" s="44" t="s">
        <v>750</v>
      </c>
    </row>
    <row r="160" spans="1:3" ht="11.25">
      <c r="A160" s="44" t="s">
        <v>745</v>
      </c>
      <c r="B160" s="44" t="s">
        <v>751</v>
      </c>
      <c r="C160" s="44" t="s">
        <v>752</v>
      </c>
    </row>
    <row r="161" spans="1:3" ht="11.25">
      <c r="A161" s="44" t="s">
        <v>745</v>
      </c>
      <c r="B161" s="44" t="s">
        <v>753</v>
      </c>
      <c r="C161" s="44" t="s">
        <v>754</v>
      </c>
    </row>
    <row r="162" spans="1:3" ht="11.25">
      <c r="A162" s="44" t="s">
        <v>745</v>
      </c>
      <c r="B162" s="44" t="s">
        <v>745</v>
      </c>
      <c r="C162" s="44" t="s">
        <v>746</v>
      </c>
    </row>
    <row r="163" spans="1:3" ht="11.25">
      <c r="A163" s="44" t="s">
        <v>745</v>
      </c>
      <c r="B163" s="44" t="s">
        <v>755</v>
      </c>
      <c r="C163" s="44" t="s">
        <v>746</v>
      </c>
    </row>
    <row r="164" spans="1:3" ht="11.25">
      <c r="A164" s="44" t="s">
        <v>745</v>
      </c>
      <c r="B164" s="44" t="s">
        <v>755</v>
      </c>
      <c r="C164" s="44" t="s">
        <v>756</v>
      </c>
    </row>
    <row r="165" spans="1:3" ht="11.25">
      <c r="A165" s="44" t="s">
        <v>745</v>
      </c>
      <c r="B165" s="44" t="s">
        <v>757</v>
      </c>
      <c r="C165" s="44" t="s">
        <v>758</v>
      </c>
    </row>
    <row r="166" spans="1:3" ht="11.25">
      <c r="A166" s="44" t="s">
        <v>745</v>
      </c>
      <c r="B166" s="44" t="s">
        <v>759</v>
      </c>
      <c r="C166" s="44" t="s">
        <v>760</v>
      </c>
    </row>
    <row r="167" spans="1:3" ht="11.25">
      <c r="A167" s="44" t="s">
        <v>761</v>
      </c>
      <c r="B167" s="44" t="s">
        <v>763</v>
      </c>
      <c r="C167" s="44" t="s">
        <v>764</v>
      </c>
    </row>
    <row r="168" spans="1:3" ht="11.25">
      <c r="A168" s="44" t="s">
        <v>761</v>
      </c>
      <c r="B168" s="44" t="s">
        <v>765</v>
      </c>
      <c r="C168" s="44" t="s">
        <v>766</v>
      </c>
    </row>
    <row r="169" spans="1:3" ht="11.25">
      <c r="A169" s="44" t="s">
        <v>761</v>
      </c>
      <c r="B169" s="44" t="s">
        <v>767</v>
      </c>
      <c r="C169" s="44" t="s">
        <v>768</v>
      </c>
    </row>
    <row r="170" spans="1:3" ht="11.25">
      <c r="A170" s="44" t="s">
        <v>761</v>
      </c>
      <c r="B170" s="44" t="s">
        <v>769</v>
      </c>
      <c r="C170" s="44" t="s">
        <v>770</v>
      </c>
    </row>
    <row r="171" spans="1:3" ht="11.25">
      <c r="A171" s="44" t="s">
        <v>761</v>
      </c>
      <c r="B171" s="44" t="s">
        <v>761</v>
      </c>
      <c r="C171" s="44" t="s">
        <v>762</v>
      </c>
    </row>
    <row r="172" spans="1:3" ht="11.25">
      <c r="A172" s="44" t="s">
        <v>761</v>
      </c>
      <c r="B172" s="44" t="s">
        <v>771</v>
      </c>
      <c r="C172" s="44" t="s">
        <v>762</v>
      </c>
    </row>
    <row r="173" spans="1:3" ht="11.25">
      <c r="A173" s="44" t="s">
        <v>761</v>
      </c>
      <c r="B173" s="44" t="s">
        <v>771</v>
      </c>
      <c r="C173" s="44" t="s">
        <v>772</v>
      </c>
    </row>
    <row r="174" spans="1:3" ht="11.25">
      <c r="A174" s="44" t="s">
        <v>761</v>
      </c>
      <c r="B174" s="44" t="s">
        <v>773</v>
      </c>
      <c r="C174" s="44" t="s">
        <v>774</v>
      </c>
    </row>
    <row r="175" spans="1:3" ht="11.25">
      <c r="A175" s="44" t="s">
        <v>775</v>
      </c>
      <c r="B175" s="44" t="s">
        <v>777</v>
      </c>
      <c r="C175" s="44" t="s">
        <v>778</v>
      </c>
    </row>
    <row r="176" spans="1:3" ht="11.25">
      <c r="A176" s="44" t="s">
        <v>775</v>
      </c>
      <c r="B176" s="44" t="s">
        <v>779</v>
      </c>
      <c r="C176" s="44" t="s">
        <v>780</v>
      </c>
    </row>
    <row r="177" spans="1:3" ht="11.25">
      <c r="A177" s="44" t="s">
        <v>775</v>
      </c>
      <c r="B177" s="44" t="s">
        <v>781</v>
      </c>
      <c r="C177" s="44" t="s">
        <v>782</v>
      </c>
    </row>
    <row r="178" spans="1:3" ht="11.25">
      <c r="A178" s="44" t="s">
        <v>775</v>
      </c>
      <c r="B178" s="44" t="s">
        <v>718</v>
      </c>
      <c r="C178" s="44" t="s">
        <v>783</v>
      </c>
    </row>
    <row r="179" spans="1:3" ht="11.25">
      <c r="A179" s="44" t="s">
        <v>775</v>
      </c>
      <c r="B179" s="44" t="s">
        <v>775</v>
      </c>
      <c r="C179" s="44" t="s">
        <v>776</v>
      </c>
    </row>
    <row r="180" spans="1:3" ht="11.25">
      <c r="A180" s="44" t="s">
        <v>775</v>
      </c>
      <c r="B180" s="44" t="s">
        <v>784</v>
      </c>
      <c r="C180" s="44" t="s">
        <v>785</v>
      </c>
    </row>
    <row r="181" spans="1:3" ht="11.25">
      <c r="A181" s="44" t="s">
        <v>775</v>
      </c>
      <c r="B181" s="44" t="s">
        <v>786</v>
      </c>
      <c r="C181" s="44" t="s">
        <v>787</v>
      </c>
    </row>
    <row r="182" spans="1:3" ht="11.25">
      <c r="A182" s="44" t="s">
        <v>788</v>
      </c>
      <c r="B182" s="44" t="s">
        <v>790</v>
      </c>
      <c r="C182" s="44" t="s">
        <v>791</v>
      </c>
    </row>
    <row r="183" spans="1:3" ht="11.25">
      <c r="A183" s="44" t="s">
        <v>788</v>
      </c>
      <c r="B183" s="44" t="s">
        <v>792</v>
      </c>
      <c r="C183" s="44" t="s">
        <v>793</v>
      </c>
    </row>
    <row r="184" spans="1:3" ht="11.25">
      <c r="A184" s="44" t="s">
        <v>788</v>
      </c>
      <c r="B184" s="44" t="s">
        <v>794</v>
      </c>
      <c r="C184" s="44" t="s">
        <v>795</v>
      </c>
    </row>
    <row r="185" spans="1:3" ht="11.25">
      <c r="A185" s="44" t="s">
        <v>788</v>
      </c>
      <c r="B185" s="44" t="s">
        <v>788</v>
      </c>
      <c r="C185" s="44" t="s">
        <v>789</v>
      </c>
    </row>
    <row r="186" spans="1:3" ht="11.25">
      <c r="A186" s="44" t="s">
        <v>788</v>
      </c>
      <c r="B186" s="44" t="s">
        <v>796</v>
      </c>
      <c r="C186" s="44" t="s">
        <v>797</v>
      </c>
    </row>
    <row r="187" spans="1:3" ht="11.25">
      <c r="A187" s="44" t="s">
        <v>798</v>
      </c>
      <c r="B187" s="44" t="s">
        <v>800</v>
      </c>
      <c r="C187" s="44" t="s">
        <v>801</v>
      </c>
    </row>
    <row r="188" spans="1:3" ht="11.25">
      <c r="A188" s="44" t="s">
        <v>798</v>
      </c>
      <c r="B188" s="44" t="s">
        <v>802</v>
      </c>
      <c r="C188" s="44" t="s">
        <v>803</v>
      </c>
    </row>
    <row r="189" spans="1:3" ht="11.25">
      <c r="A189" s="44" t="s">
        <v>798</v>
      </c>
      <c r="B189" s="44" t="s">
        <v>798</v>
      </c>
      <c r="C189" s="44" t="s">
        <v>799</v>
      </c>
    </row>
    <row r="190" spans="1:3" ht="11.25">
      <c r="A190" s="44" t="s">
        <v>798</v>
      </c>
      <c r="B190" s="44" t="s">
        <v>804</v>
      </c>
      <c r="C190" s="44" t="s">
        <v>805</v>
      </c>
    </row>
    <row r="191" spans="1:3" ht="11.25">
      <c r="A191" s="44" t="s">
        <v>798</v>
      </c>
      <c r="B191" s="44" t="s">
        <v>806</v>
      </c>
      <c r="C191" s="44" t="s">
        <v>807</v>
      </c>
    </row>
    <row r="192" spans="1:3" ht="11.25">
      <c r="A192" s="44" t="s">
        <v>798</v>
      </c>
      <c r="B192" s="44" t="s">
        <v>808</v>
      </c>
      <c r="C192" s="44" t="s">
        <v>809</v>
      </c>
    </row>
    <row r="193" spans="1:3" ht="11.25">
      <c r="A193" s="44" t="s">
        <v>810</v>
      </c>
      <c r="B193" s="44" t="s">
        <v>812</v>
      </c>
      <c r="C193" s="44" t="s">
        <v>813</v>
      </c>
    </row>
    <row r="194" spans="1:3" ht="11.25">
      <c r="A194" s="44" t="s">
        <v>810</v>
      </c>
      <c r="B194" s="44" t="s">
        <v>814</v>
      </c>
      <c r="C194" s="44" t="s">
        <v>815</v>
      </c>
    </row>
    <row r="195" spans="1:3" ht="11.25">
      <c r="A195" s="44" t="s">
        <v>810</v>
      </c>
      <c r="B195" s="44" t="s">
        <v>816</v>
      </c>
      <c r="C195" s="44" t="s">
        <v>817</v>
      </c>
    </row>
    <row r="196" spans="1:3" ht="11.25">
      <c r="A196" s="44" t="s">
        <v>810</v>
      </c>
      <c r="B196" s="44" t="s">
        <v>810</v>
      </c>
      <c r="C196" s="44" t="s">
        <v>811</v>
      </c>
    </row>
    <row r="197" spans="1:3" ht="11.25">
      <c r="A197" s="44" t="s">
        <v>810</v>
      </c>
      <c r="B197" s="44" t="s">
        <v>818</v>
      </c>
      <c r="C197" s="44" t="s">
        <v>819</v>
      </c>
    </row>
    <row r="198" spans="1:3" ht="11.25">
      <c r="A198" s="44" t="s">
        <v>820</v>
      </c>
      <c r="B198" s="44" t="s">
        <v>822</v>
      </c>
      <c r="C198" s="44" t="s">
        <v>823</v>
      </c>
    </row>
    <row r="199" spans="1:3" ht="11.25">
      <c r="A199" s="44" t="s">
        <v>820</v>
      </c>
      <c r="B199" s="44" t="s">
        <v>824</v>
      </c>
      <c r="C199" s="44" t="s">
        <v>825</v>
      </c>
    </row>
    <row r="200" spans="1:3" ht="11.25">
      <c r="A200" s="44" t="s">
        <v>820</v>
      </c>
      <c r="B200" s="44" t="s">
        <v>826</v>
      </c>
      <c r="C200" s="44" t="s">
        <v>827</v>
      </c>
    </row>
    <row r="201" spans="1:3" ht="11.25">
      <c r="A201" s="44" t="s">
        <v>820</v>
      </c>
      <c r="B201" s="44" t="s">
        <v>828</v>
      </c>
      <c r="C201" s="44" t="s">
        <v>829</v>
      </c>
    </row>
    <row r="202" spans="1:3" ht="11.25">
      <c r="A202" s="44" t="s">
        <v>820</v>
      </c>
      <c r="B202" s="44" t="s">
        <v>830</v>
      </c>
      <c r="C202" s="44" t="s">
        <v>831</v>
      </c>
    </row>
    <row r="203" spans="1:3" ht="11.25">
      <c r="A203" s="44" t="s">
        <v>820</v>
      </c>
      <c r="B203" s="44" t="s">
        <v>832</v>
      </c>
      <c r="C203" s="44" t="s">
        <v>833</v>
      </c>
    </row>
    <row r="204" spans="1:3" ht="11.25">
      <c r="A204" s="44" t="s">
        <v>820</v>
      </c>
      <c r="B204" s="44" t="s">
        <v>834</v>
      </c>
      <c r="C204" s="44" t="s">
        <v>835</v>
      </c>
    </row>
    <row r="205" spans="1:3" ht="11.25">
      <c r="A205" s="44" t="s">
        <v>820</v>
      </c>
      <c r="B205" s="44" t="s">
        <v>693</v>
      </c>
      <c r="C205" s="44" t="s">
        <v>836</v>
      </c>
    </row>
    <row r="206" spans="1:3" ht="11.25">
      <c r="A206" s="44" t="s">
        <v>820</v>
      </c>
      <c r="B206" s="44" t="s">
        <v>820</v>
      </c>
      <c r="C206" s="44" t="s">
        <v>821</v>
      </c>
    </row>
    <row r="207" spans="1:3" ht="11.25">
      <c r="A207" s="44" t="s">
        <v>820</v>
      </c>
      <c r="B207" s="44" t="s">
        <v>837</v>
      </c>
      <c r="C207" s="44" t="s">
        <v>838</v>
      </c>
    </row>
    <row r="208" spans="1:3" ht="11.25">
      <c r="A208" s="44" t="s">
        <v>839</v>
      </c>
      <c r="B208" s="44" t="s">
        <v>841</v>
      </c>
      <c r="C208" s="44" t="s">
        <v>842</v>
      </c>
    </row>
    <row r="209" spans="1:3" ht="11.25">
      <c r="A209" s="44" t="s">
        <v>839</v>
      </c>
      <c r="B209" s="44" t="s">
        <v>843</v>
      </c>
      <c r="C209" s="44" t="s">
        <v>844</v>
      </c>
    </row>
    <row r="210" spans="1:3" ht="11.25">
      <c r="A210" s="44" t="s">
        <v>839</v>
      </c>
      <c r="B210" s="44" t="s">
        <v>845</v>
      </c>
      <c r="C210" s="44" t="s">
        <v>846</v>
      </c>
    </row>
    <row r="211" spans="1:3" ht="11.25">
      <c r="A211" s="44" t="s">
        <v>839</v>
      </c>
      <c r="B211" s="44" t="s">
        <v>847</v>
      </c>
      <c r="C211" s="44" t="s">
        <v>848</v>
      </c>
    </row>
    <row r="212" spans="1:3" ht="11.25">
      <c r="A212" s="44" t="s">
        <v>839</v>
      </c>
      <c r="B212" s="44" t="s">
        <v>849</v>
      </c>
      <c r="C212" s="44" t="s">
        <v>850</v>
      </c>
    </row>
    <row r="213" spans="1:3" ht="11.25">
      <c r="A213" s="44" t="s">
        <v>839</v>
      </c>
      <c r="B213" s="44" t="s">
        <v>839</v>
      </c>
      <c r="C213" s="44" t="s">
        <v>840</v>
      </c>
    </row>
    <row r="214" spans="1:3" ht="11.25">
      <c r="A214" s="44" t="s">
        <v>839</v>
      </c>
      <c r="B214" s="44" t="s">
        <v>851</v>
      </c>
      <c r="C214" s="44" t="s">
        <v>852</v>
      </c>
    </row>
    <row r="215" spans="1:3" ht="11.25">
      <c r="A215" s="44" t="s">
        <v>839</v>
      </c>
      <c r="B215" s="44" t="s">
        <v>853</v>
      </c>
      <c r="C215" s="44" t="s">
        <v>854</v>
      </c>
    </row>
    <row r="216" spans="1:3" ht="11.25">
      <c r="A216" s="44" t="s">
        <v>855</v>
      </c>
      <c r="B216" s="44" t="s">
        <v>857</v>
      </c>
      <c r="C216" s="44" t="s">
        <v>858</v>
      </c>
    </row>
    <row r="217" spans="1:3" ht="11.25">
      <c r="A217" s="44" t="s">
        <v>855</v>
      </c>
      <c r="B217" s="44" t="s">
        <v>859</v>
      </c>
      <c r="C217" s="44" t="s">
        <v>860</v>
      </c>
    </row>
    <row r="218" spans="1:3" ht="11.25">
      <c r="A218" s="44" t="s">
        <v>855</v>
      </c>
      <c r="B218" s="44" t="s">
        <v>814</v>
      </c>
      <c r="C218" s="44" t="s">
        <v>861</v>
      </c>
    </row>
    <row r="219" spans="1:3" ht="11.25">
      <c r="A219" s="44" t="s">
        <v>855</v>
      </c>
      <c r="B219" s="44" t="s">
        <v>862</v>
      </c>
      <c r="C219" s="44" t="s">
        <v>863</v>
      </c>
    </row>
    <row r="220" spans="1:3" ht="11.25">
      <c r="A220" s="44" t="s">
        <v>855</v>
      </c>
      <c r="B220" s="44" t="s">
        <v>864</v>
      </c>
      <c r="C220" s="44" t="s">
        <v>865</v>
      </c>
    </row>
    <row r="221" spans="1:3" ht="11.25">
      <c r="A221" s="44" t="s">
        <v>855</v>
      </c>
      <c r="B221" s="44" t="s">
        <v>866</v>
      </c>
      <c r="C221" s="44" t="s">
        <v>867</v>
      </c>
    </row>
    <row r="222" spans="1:3" ht="11.25">
      <c r="A222" s="44" t="s">
        <v>855</v>
      </c>
      <c r="B222" s="44" t="s">
        <v>868</v>
      </c>
      <c r="C222" s="44" t="s">
        <v>869</v>
      </c>
    </row>
    <row r="223" spans="1:3" ht="11.25">
      <c r="A223" s="44" t="s">
        <v>855</v>
      </c>
      <c r="B223" s="44" t="s">
        <v>870</v>
      </c>
      <c r="C223" s="44" t="s">
        <v>871</v>
      </c>
    </row>
    <row r="224" spans="1:3" ht="11.25">
      <c r="A224" s="44" t="s">
        <v>855</v>
      </c>
      <c r="B224" s="44" t="s">
        <v>872</v>
      </c>
      <c r="C224" s="44" t="s">
        <v>873</v>
      </c>
    </row>
    <row r="225" spans="1:3" ht="11.25">
      <c r="A225" s="44" t="s">
        <v>855</v>
      </c>
      <c r="B225" s="44" t="s">
        <v>874</v>
      </c>
      <c r="C225" s="44" t="s">
        <v>875</v>
      </c>
    </row>
    <row r="226" spans="1:3" ht="11.25">
      <c r="A226" s="44" t="s">
        <v>855</v>
      </c>
      <c r="B226" s="44" t="s">
        <v>876</v>
      </c>
      <c r="C226" s="44" t="s">
        <v>877</v>
      </c>
    </row>
    <row r="227" spans="1:3" ht="11.25">
      <c r="A227" s="44" t="s">
        <v>855</v>
      </c>
      <c r="B227" s="44" t="s">
        <v>878</v>
      </c>
      <c r="C227" s="44" t="s">
        <v>879</v>
      </c>
    </row>
    <row r="228" spans="1:3" ht="11.25">
      <c r="A228" s="44" t="s">
        <v>855</v>
      </c>
      <c r="B228" s="44" t="s">
        <v>855</v>
      </c>
      <c r="C228" s="44" t="s">
        <v>856</v>
      </c>
    </row>
    <row r="229" spans="1:3" ht="11.25">
      <c r="A229" s="44" t="s">
        <v>855</v>
      </c>
      <c r="B229" s="44" t="s">
        <v>880</v>
      </c>
      <c r="C229" s="44" t="s">
        <v>881</v>
      </c>
    </row>
    <row r="230" spans="1:3" ht="11.25">
      <c r="A230" s="44" t="s">
        <v>882</v>
      </c>
      <c r="B230" s="44" t="s">
        <v>884</v>
      </c>
      <c r="C230" s="44" t="s">
        <v>885</v>
      </c>
    </row>
    <row r="231" spans="1:3" ht="11.25">
      <c r="A231" s="44" t="s">
        <v>882</v>
      </c>
      <c r="B231" s="44" t="s">
        <v>886</v>
      </c>
      <c r="C231" s="44" t="s">
        <v>887</v>
      </c>
    </row>
    <row r="232" spans="1:3" ht="11.25">
      <c r="A232" s="44" t="s">
        <v>882</v>
      </c>
      <c r="B232" s="44" t="s">
        <v>737</v>
      </c>
      <c r="C232" s="44" t="s">
        <v>888</v>
      </c>
    </row>
    <row r="233" spans="1:3" ht="11.25">
      <c r="A233" s="44" t="s">
        <v>882</v>
      </c>
      <c r="B233" s="44" t="s">
        <v>889</v>
      </c>
      <c r="C233" s="44" t="s">
        <v>890</v>
      </c>
    </row>
    <row r="234" spans="1:3" ht="11.25">
      <c r="A234" s="44" t="s">
        <v>882</v>
      </c>
      <c r="B234" s="44" t="s">
        <v>891</v>
      </c>
      <c r="C234" s="44" t="s">
        <v>892</v>
      </c>
    </row>
    <row r="235" spans="1:3" ht="11.25">
      <c r="A235" s="44" t="s">
        <v>882</v>
      </c>
      <c r="B235" s="44" t="s">
        <v>893</v>
      </c>
      <c r="C235" s="44" t="s">
        <v>894</v>
      </c>
    </row>
    <row r="236" spans="1:3" ht="11.25">
      <c r="A236" s="44" t="s">
        <v>882</v>
      </c>
      <c r="B236" s="44" t="s">
        <v>882</v>
      </c>
      <c r="C236" s="44" t="s">
        <v>883</v>
      </c>
    </row>
    <row r="237" spans="1:3" ht="11.25">
      <c r="A237" s="44" t="s">
        <v>882</v>
      </c>
      <c r="B237" s="44" t="s">
        <v>895</v>
      </c>
      <c r="C237" s="44" t="s">
        <v>896</v>
      </c>
    </row>
    <row r="238" spans="1:3" ht="11.25">
      <c r="A238" s="44" t="s">
        <v>882</v>
      </c>
      <c r="B238" s="44" t="s">
        <v>897</v>
      </c>
      <c r="C238" s="44" t="s">
        <v>898</v>
      </c>
    </row>
    <row r="239" spans="1:3" ht="11.25">
      <c r="A239" s="44" t="s">
        <v>899</v>
      </c>
      <c r="B239" s="44" t="s">
        <v>901</v>
      </c>
      <c r="C239" s="44" t="s">
        <v>902</v>
      </c>
    </row>
    <row r="240" spans="1:3" ht="11.25">
      <c r="A240" s="44" t="s">
        <v>899</v>
      </c>
      <c r="B240" s="44" t="s">
        <v>814</v>
      </c>
      <c r="C240" s="44" t="s">
        <v>903</v>
      </c>
    </row>
    <row r="241" spans="1:3" ht="11.25">
      <c r="A241" s="44" t="s">
        <v>899</v>
      </c>
      <c r="B241" s="44" t="s">
        <v>904</v>
      </c>
      <c r="C241" s="44" t="s">
        <v>905</v>
      </c>
    </row>
    <row r="242" spans="1:3" ht="11.25">
      <c r="A242" s="44" t="s">
        <v>899</v>
      </c>
      <c r="B242" s="44" t="s">
        <v>906</v>
      </c>
      <c r="C242" s="44" t="s">
        <v>907</v>
      </c>
    </row>
    <row r="243" spans="1:3" ht="11.25">
      <c r="A243" s="44" t="s">
        <v>899</v>
      </c>
      <c r="B243" s="44" t="s">
        <v>908</v>
      </c>
      <c r="C243" s="44" t="s">
        <v>909</v>
      </c>
    </row>
    <row r="244" spans="1:3" ht="11.25">
      <c r="A244" s="44" t="s">
        <v>899</v>
      </c>
      <c r="B244" s="44" t="s">
        <v>910</v>
      </c>
      <c r="C244" s="44" t="s">
        <v>911</v>
      </c>
    </row>
    <row r="245" spans="1:3" ht="11.25">
      <c r="A245" s="44" t="s">
        <v>899</v>
      </c>
      <c r="B245" s="44" t="s">
        <v>912</v>
      </c>
      <c r="C245" s="44" t="s">
        <v>913</v>
      </c>
    </row>
    <row r="246" spans="1:3" ht="11.25">
      <c r="A246" s="44" t="s">
        <v>899</v>
      </c>
      <c r="B246" s="44" t="s">
        <v>914</v>
      </c>
      <c r="C246" s="44" t="s">
        <v>915</v>
      </c>
    </row>
    <row r="247" spans="1:3" ht="11.25">
      <c r="A247" s="44" t="s">
        <v>899</v>
      </c>
      <c r="B247" s="44" t="s">
        <v>916</v>
      </c>
      <c r="C247" s="44" t="s">
        <v>917</v>
      </c>
    </row>
    <row r="248" spans="1:3" ht="11.25">
      <c r="A248" s="44" t="s">
        <v>899</v>
      </c>
      <c r="B248" s="44" t="s">
        <v>899</v>
      </c>
      <c r="C248" s="44" t="s">
        <v>900</v>
      </c>
    </row>
    <row r="249" spans="1:3" ht="11.25">
      <c r="A249" s="44" t="s">
        <v>899</v>
      </c>
      <c r="B249" s="44" t="s">
        <v>918</v>
      </c>
      <c r="C249" s="44" t="s">
        <v>919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305">
    <tabColor indexed="47"/>
  </sheetPr>
  <dimension ref="A1:D8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68.25390625" style="5" customWidth="1"/>
    <col min="2" max="2" width="29.25390625" style="5" customWidth="1"/>
    <col min="3" max="3" width="5.125" style="5" customWidth="1"/>
    <col min="4" max="4" width="18.375" style="5" customWidth="1"/>
    <col min="5" max="16384" width="9.125" style="5" customWidth="1"/>
  </cols>
  <sheetData>
    <row r="1" spans="1:2" ht="11.25">
      <c r="A1" s="4" t="s">
        <v>418</v>
      </c>
      <c r="B1" s="4"/>
    </row>
    <row r="2" spans="1:4" ht="11.25">
      <c r="A2" s="4" t="s">
        <v>420</v>
      </c>
      <c r="B2" s="6" t="s">
        <v>200</v>
      </c>
      <c r="D2" s="6" t="s">
        <v>229</v>
      </c>
    </row>
    <row r="3" spans="1:4" ht="11.25">
      <c r="A3" s="4" t="s">
        <v>397</v>
      </c>
      <c r="B3" s="7" t="s">
        <v>396</v>
      </c>
      <c r="D3" s="5" t="s">
        <v>230</v>
      </c>
    </row>
    <row r="4" spans="1:4" ht="11.25">
      <c r="A4" s="4" t="s">
        <v>398</v>
      </c>
      <c r="B4" s="7" t="s">
        <v>184</v>
      </c>
      <c r="D4" s="5" t="s">
        <v>231</v>
      </c>
    </row>
    <row r="5" spans="1:4" ht="11.25">
      <c r="A5" s="4" t="s">
        <v>422</v>
      </c>
      <c r="B5" s="4"/>
      <c r="D5" s="5" t="s">
        <v>232</v>
      </c>
    </row>
    <row r="6" spans="1:4" ht="11.25">
      <c r="A6" s="4" t="s">
        <v>423</v>
      </c>
      <c r="B6" s="4"/>
      <c r="D6" s="5" t="s">
        <v>233</v>
      </c>
    </row>
    <row r="7" spans="1:4" ht="11.25">
      <c r="A7" s="4" t="s">
        <v>424</v>
      </c>
      <c r="B7" s="4"/>
      <c r="D7" s="5" t="s">
        <v>234</v>
      </c>
    </row>
    <row r="8" spans="1:4" ht="11.25">
      <c r="A8" s="4" t="s">
        <v>419</v>
      </c>
      <c r="D8" s="5" t="s">
        <v>235</v>
      </c>
    </row>
    <row r="9" spans="1:4" ht="11.25">
      <c r="A9" s="4" t="s">
        <v>254</v>
      </c>
      <c r="D9" s="5" t="s">
        <v>236</v>
      </c>
    </row>
    <row r="10" spans="1:4" ht="11.25">
      <c r="A10" s="4" t="s">
        <v>421</v>
      </c>
      <c r="D10" s="5" t="s">
        <v>237</v>
      </c>
    </row>
    <row r="11" spans="1:4" ht="11.25">
      <c r="A11" s="4" t="s">
        <v>256</v>
      </c>
      <c r="D11" s="5" t="s">
        <v>238</v>
      </c>
    </row>
    <row r="12" spans="1:4" ht="11.25">
      <c r="A12" s="4" t="s">
        <v>257</v>
      </c>
      <c r="D12" s="5" t="s">
        <v>239</v>
      </c>
    </row>
    <row r="13" spans="1:4" ht="11.25">
      <c r="A13" s="4" t="s">
        <v>258</v>
      </c>
      <c r="D13" s="5" t="s">
        <v>240</v>
      </c>
    </row>
    <row r="14" spans="1:4" ht="11.25">
      <c r="A14" s="4" t="s">
        <v>259</v>
      </c>
      <c r="D14" s="5" t="s">
        <v>241</v>
      </c>
    </row>
    <row r="15" spans="1:4" ht="11.25">
      <c r="A15" s="4" t="s">
        <v>260</v>
      </c>
      <c r="D15" s="5" t="s">
        <v>242</v>
      </c>
    </row>
    <row r="16" spans="1:4" ht="11.25">
      <c r="A16" s="4" t="s">
        <v>425</v>
      </c>
      <c r="D16" s="5" t="s">
        <v>243</v>
      </c>
    </row>
    <row r="17" ht="11.25">
      <c r="A17" s="4" t="s">
        <v>264</v>
      </c>
    </row>
    <row r="18" spans="1:2" ht="11.25">
      <c r="A18" s="4" t="s">
        <v>255</v>
      </c>
      <c r="B18" s="6" t="s">
        <v>246</v>
      </c>
    </row>
    <row r="19" spans="1:2" ht="33.75">
      <c r="A19" s="4" t="s">
        <v>265</v>
      </c>
      <c r="B19" s="136" t="s">
        <v>310</v>
      </c>
    </row>
    <row r="20" spans="1:2" ht="11.25">
      <c r="A20" s="4" t="s">
        <v>266</v>
      </c>
      <c r="B20" s="136" t="s">
        <v>311</v>
      </c>
    </row>
    <row r="21" spans="1:2" ht="33.75">
      <c r="A21" s="4" t="s">
        <v>261</v>
      </c>
      <c r="B21" s="136" t="s">
        <v>312</v>
      </c>
    </row>
    <row r="22" ht="11.25">
      <c r="A22" s="4" t="s">
        <v>262</v>
      </c>
    </row>
    <row r="23" ht="11.25">
      <c r="A23" s="4" t="s">
        <v>263</v>
      </c>
    </row>
    <row r="24" ht="11.25">
      <c r="A24" s="4" t="s">
        <v>267</v>
      </c>
    </row>
    <row r="25" ht="11.25">
      <c r="A25" s="4" t="s">
        <v>269</v>
      </c>
    </row>
    <row r="26" ht="11.25">
      <c r="A26" s="4" t="s">
        <v>270</v>
      </c>
    </row>
    <row r="27" ht="11.25">
      <c r="A27" s="4" t="s">
        <v>274</v>
      </c>
    </row>
    <row r="28" ht="11.25">
      <c r="A28" s="4" t="s">
        <v>268</v>
      </c>
    </row>
    <row r="29" ht="11.25">
      <c r="A29" s="4" t="s">
        <v>277</v>
      </c>
    </row>
    <row r="30" ht="11.25">
      <c r="A30" s="4" t="s">
        <v>271</v>
      </c>
    </row>
    <row r="31" ht="11.25">
      <c r="A31" s="4" t="s">
        <v>272</v>
      </c>
    </row>
    <row r="32" ht="11.25">
      <c r="A32" s="4" t="s">
        <v>273</v>
      </c>
    </row>
    <row r="33" ht="11.25">
      <c r="A33" s="4" t="s">
        <v>279</v>
      </c>
    </row>
    <row r="34" ht="11.25">
      <c r="A34" s="4" t="s">
        <v>280</v>
      </c>
    </row>
    <row r="35" ht="11.25">
      <c r="A35" s="4" t="s">
        <v>281</v>
      </c>
    </row>
    <row r="36" ht="11.25">
      <c r="A36" s="4" t="s">
        <v>412</v>
      </c>
    </row>
    <row r="37" ht="11.25">
      <c r="A37" s="4" t="s">
        <v>275</v>
      </c>
    </row>
    <row r="38" ht="11.25">
      <c r="A38" s="4" t="s">
        <v>276</v>
      </c>
    </row>
    <row r="39" ht="11.25">
      <c r="A39" s="4" t="s">
        <v>278</v>
      </c>
    </row>
    <row r="40" ht="11.25">
      <c r="A40" s="4" t="s">
        <v>286</v>
      </c>
    </row>
    <row r="41" ht="11.25">
      <c r="A41" s="4" t="s">
        <v>291</v>
      </c>
    </row>
    <row r="42" ht="11.25">
      <c r="A42" s="4" t="s">
        <v>292</v>
      </c>
    </row>
    <row r="43" ht="11.25">
      <c r="A43" s="4" t="s">
        <v>282</v>
      </c>
    </row>
    <row r="44" ht="11.25">
      <c r="A44" s="4" t="s">
        <v>283</v>
      </c>
    </row>
    <row r="45" ht="11.25">
      <c r="A45" s="4" t="s">
        <v>284</v>
      </c>
    </row>
    <row r="46" ht="11.25">
      <c r="A46" s="4" t="s">
        <v>285</v>
      </c>
    </row>
    <row r="47" ht="11.25">
      <c r="A47" s="4" t="s">
        <v>296</v>
      </c>
    </row>
    <row r="48" ht="11.25">
      <c r="A48" s="4" t="s">
        <v>297</v>
      </c>
    </row>
    <row r="49" ht="11.25">
      <c r="A49" s="4" t="s">
        <v>304</v>
      </c>
    </row>
    <row r="50" ht="11.25">
      <c r="A50" s="4" t="s">
        <v>298</v>
      </c>
    </row>
    <row r="51" ht="11.25">
      <c r="A51" s="4" t="s">
        <v>305</v>
      </c>
    </row>
    <row r="52" spans="1:2" ht="11.25">
      <c r="A52" s="4" t="s">
        <v>299</v>
      </c>
      <c r="B52" s="4"/>
    </row>
    <row r="53" spans="1:2" ht="11.25">
      <c r="A53" s="4" t="s">
        <v>287</v>
      </c>
      <c r="B53" s="4"/>
    </row>
    <row r="54" spans="1:2" ht="11.25">
      <c r="A54" s="4" t="s">
        <v>288</v>
      </c>
      <c r="B54" s="4"/>
    </row>
    <row r="55" spans="1:2" ht="11.25">
      <c r="A55" s="4" t="s">
        <v>289</v>
      </c>
      <c r="B55" s="4"/>
    </row>
    <row r="56" spans="1:2" ht="11.25">
      <c r="A56" s="4" t="s">
        <v>290</v>
      </c>
      <c r="B56" s="4"/>
    </row>
    <row r="57" spans="1:2" ht="11.25">
      <c r="A57" s="4" t="s">
        <v>302</v>
      </c>
      <c r="B57" s="4"/>
    </row>
    <row r="58" spans="1:2" ht="11.25">
      <c r="A58" s="4" t="s">
        <v>306</v>
      </c>
      <c r="B58" s="4"/>
    </row>
    <row r="59" spans="1:2" ht="11.25">
      <c r="A59" s="4" t="s">
        <v>303</v>
      </c>
      <c r="B59" s="4"/>
    </row>
    <row r="60" spans="1:2" ht="11.25">
      <c r="A60" s="4" t="s">
        <v>293</v>
      </c>
      <c r="B60" s="4"/>
    </row>
    <row r="61" spans="1:2" ht="11.25">
      <c r="A61" s="4" t="s">
        <v>294</v>
      </c>
      <c r="B61" s="4"/>
    </row>
    <row r="62" spans="1:2" ht="11.25">
      <c r="A62" s="4" t="s">
        <v>295</v>
      </c>
      <c r="B62" s="4"/>
    </row>
    <row r="63" spans="1:2" ht="11.25">
      <c r="A63" s="4" t="s">
        <v>300</v>
      </c>
      <c r="B63" s="4"/>
    </row>
    <row r="64" spans="1:2" ht="11.25">
      <c r="A64" s="4" t="s">
        <v>301</v>
      </c>
      <c r="B64" s="4"/>
    </row>
    <row r="65" spans="1:2" ht="11.25">
      <c r="A65" s="4" t="s">
        <v>180</v>
      </c>
      <c r="B65" s="4"/>
    </row>
    <row r="66" spans="1:2" ht="11.25">
      <c r="A66" s="4" t="s">
        <v>181</v>
      </c>
      <c r="B66" s="4"/>
    </row>
    <row r="67" spans="1:2" ht="11.25">
      <c r="A67" s="4" t="s">
        <v>182</v>
      </c>
      <c r="B67" s="4"/>
    </row>
    <row r="68" spans="1:2" ht="11.25">
      <c r="A68" s="4" t="s">
        <v>179</v>
      </c>
      <c r="B68" s="4"/>
    </row>
    <row r="69" spans="1:2" ht="11.25">
      <c r="A69" s="4" t="s">
        <v>187</v>
      </c>
      <c r="B69" s="4"/>
    </row>
    <row r="70" spans="1:2" ht="11.25">
      <c r="A70" s="4" t="s">
        <v>188</v>
      </c>
      <c r="B70" s="4"/>
    </row>
    <row r="71" spans="1:2" ht="11.25">
      <c r="A71" s="4" t="s">
        <v>183</v>
      </c>
      <c r="B71" s="4"/>
    </row>
    <row r="72" spans="1:2" ht="11.25">
      <c r="A72" s="4" t="s">
        <v>191</v>
      </c>
      <c r="B72" s="4"/>
    </row>
    <row r="73" spans="1:2" ht="11.25">
      <c r="A73" s="4" t="s">
        <v>185</v>
      </c>
      <c r="B73" s="4"/>
    </row>
    <row r="74" spans="1:2" ht="11.25">
      <c r="A74" s="4" t="s">
        <v>186</v>
      </c>
      <c r="B74" s="4"/>
    </row>
    <row r="75" spans="1:2" ht="11.25">
      <c r="A75" s="4" t="s">
        <v>195</v>
      </c>
      <c r="B75" s="4"/>
    </row>
    <row r="76" spans="1:2" ht="11.25">
      <c r="A76" s="4" t="s">
        <v>189</v>
      </c>
      <c r="B76" s="4"/>
    </row>
    <row r="77" spans="1:2" ht="11.25">
      <c r="A77" s="4" t="s">
        <v>190</v>
      </c>
      <c r="B77" s="4"/>
    </row>
    <row r="78" spans="1:2" ht="11.25">
      <c r="A78" s="4" t="s">
        <v>196</v>
      </c>
      <c r="B78" s="4"/>
    </row>
    <row r="79" spans="1:2" ht="11.25">
      <c r="A79" s="4" t="s">
        <v>199</v>
      </c>
      <c r="B79" s="4"/>
    </row>
    <row r="80" spans="1:2" ht="11.25">
      <c r="A80" s="4" t="s">
        <v>197</v>
      </c>
      <c r="B80" s="4"/>
    </row>
    <row r="81" spans="1:2" ht="11.25">
      <c r="A81" s="4" t="s">
        <v>198</v>
      </c>
      <c r="B81" s="4"/>
    </row>
    <row r="82" spans="1:2" ht="11.25">
      <c r="A82" s="4" t="s">
        <v>192</v>
      </c>
      <c r="B82" s="4"/>
    </row>
    <row r="83" spans="1:2" ht="11.25">
      <c r="A83" s="4" t="s">
        <v>193</v>
      </c>
      <c r="B83" s="4"/>
    </row>
    <row r="84" spans="1:2" ht="11.25">
      <c r="A84" s="4" t="s">
        <v>194</v>
      </c>
      <c r="B84" s="4"/>
    </row>
    <row r="85" ht="11.25">
      <c r="B85" s="4"/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306">
    <tabColor indexed="47"/>
  </sheetPr>
  <dimension ref="A3:AJ13"/>
  <sheetViews>
    <sheetView zoomScalePageLayoutView="0" workbookViewId="0" topLeftCell="A1">
      <selection activeCell="G24" sqref="G24"/>
    </sheetView>
  </sheetViews>
  <sheetFormatPr defaultColWidth="9.00390625" defaultRowHeight="12.75"/>
  <cols>
    <col min="1" max="1" width="17.375" style="1" customWidth="1"/>
    <col min="2" max="8" width="9.125" style="1" customWidth="1"/>
    <col min="9" max="9" width="9.125" style="148" customWidth="1"/>
    <col min="10" max="25" width="9.125" style="1" customWidth="1"/>
    <col min="26" max="35" width="9.125" style="8" customWidth="1"/>
    <col min="36" max="16384" width="9.125" style="1" customWidth="1"/>
  </cols>
  <sheetData>
    <row r="3" spans="3:7" s="75" customFormat="1" ht="21" customHeight="1">
      <c r="C3" s="96"/>
      <c r="D3" s="135" t="s">
        <v>253</v>
      </c>
      <c r="E3" s="115"/>
      <c r="F3" s="213"/>
      <c r="G3" s="120"/>
    </row>
    <row r="7" s="330" customFormat="1" ht="15" customHeight="1">
      <c r="A7" s="329" t="s">
        <v>31</v>
      </c>
    </row>
    <row r="8" spans="9:36" ht="11.25">
      <c r="I8" s="1"/>
      <c r="Z8" s="1"/>
      <c r="AJ8" s="8"/>
    </row>
    <row r="9" spans="3:8" s="75" customFormat="1" ht="33.75">
      <c r="C9" s="96"/>
      <c r="D9" s="331" t="s">
        <v>32</v>
      </c>
      <c r="E9" s="332"/>
      <c r="F9" s="333"/>
      <c r="G9" s="120"/>
      <c r="H9" s="100"/>
    </row>
    <row r="10" spans="9:36" ht="11.25">
      <c r="I10" s="1"/>
      <c r="Z10" s="1"/>
      <c r="AJ10" s="8"/>
    </row>
    <row r="11" s="330" customFormat="1" ht="12.75">
      <c r="A11" s="329" t="s">
        <v>33</v>
      </c>
    </row>
    <row r="12" spans="9:36" ht="11.25">
      <c r="I12" s="1"/>
      <c r="Z12" s="1"/>
      <c r="AJ12" s="8"/>
    </row>
    <row r="13" spans="4:8" s="75" customFormat="1" ht="11.25">
      <c r="D13" s="80"/>
      <c r="E13" s="319"/>
      <c r="F13" s="334"/>
      <c r="G13" s="335"/>
      <c r="H13" s="313"/>
    </row>
  </sheetData>
  <sheetProtection formatColumns="0" formatRows="0"/>
  <dataValidations count="2">
    <dataValidation type="decimal" allowBlank="1" showInputMessage="1" showErrorMessage="1" sqref="G3">
      <formula1>0</formula1>
      <formula2>999999999999</formula2>
    </dataValidation>
    <dataValidation type="decimal" allowBlank="1" showInputMessage="1" showErrorMessage="1" sqref="G9">
      <formula1>-99999999999</formula1>
      <formula2>999999999999</formula2>
    </dataValidation>
  </dataValidations>
  <hyperlinks>
    <hyperlink ref="D3" location="'ВО инвестиции'!A1" tooltip="Удалить" display="Удалить"/>
    <hyperlink ref="D9" location="'ТС цены'!A1" display="Удалить теплоносител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401">
    <tabColor indexed="23"/>
  </sheetPr>
  <dimension ref="A1:A1"/>
  <sheetViews>
    <sheetView workbookViewId="0" topLeftCell="A1">
      <selection activeCell="N39" sqref="N39"/>
    </sheetView>
  </sheetViews>
  <sheetFormatPr defaultColWidth="9.00390625" defaultRowHeight="12.75"/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402">
    <tabColor indexed="23"/>
  </sheetPr>
  <dimension ref="A1:A1"/>
  <sheetViews>
    <sheetView workbookViewId="0" topLeftCell="A1">
      <selection activeCell="P26" sqref="P26"/>
    </sheetView>
  </sheetViews>
  <sheetFormatPr defaultColWidth="9.00390625" defaultRowHeight="12.75"/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404">
    <tabColor indexed="23"/>
  </sheetPr>
  <dimension ref="A1:A1"/>
  <sheetViews>
    <sheetView workbookViewId="0" topLeftCell="A1">
      <selection activeCell="R27" sqref="R27"/>
    </sheetView>
  </sheetViews>
  <sheetFormatPr defaultColWidth="9.00390625" defaultRowHeight="12.75"/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pageSetUpPr fitToPage="1"/>
  </sheetPr>
  <dimension ref="A1:Z56"/>
  <sheetViews>
    <sheetView zoomScalePageLayoutView="0" workbookViewId="0" topLeftCell="C2">
      <selection activeCell="F9" sqref="F9"/>
    </sheetView>
  </sheetViews>
  <sheetFormatPr defaultColWidth="9.00390625" defaultRowHeight="12.75"/>
  <cols>
    <col min="1" max="1" width="17.625" style="9" hidden="1" customWidth="1"/>
    <col min="2" max="2" width="17.625" style="10" hidden="1" customWidth="1"/>
    <col min="3" max="3" width="2.75390625" style="38" customWidth="1"/>
    <col min="4" max="4" width="2.75390625" style="14" customWidth="1"/>
    <col min="5" max="5" width="35.75390625" style="14" customWidth="1"/>
    <col min="6" max="6" width="21.625" style="14" customWidth="1"/>
    <col min="7" max="7" width="40.75390625" style="36" customWidth="1"/>
    <col min="8" max="8" width="32.75390625" style="14" customWidth="1"/>
    <col min="9" max="10" width="2.75390625" style="14" customWidth="1"/>
    <col min="11" max="16384" width="9.125" style="14" customWidth="1"/>
  </cols>
  <sheetData>
    <row r="1" spans="1:7" s="38" customFormat="1" ht="35.25" customHeight="1" hidden="1">
      <c r="A1" s="9" t="str">
        <f>region_name</f>
        <v>Костромская область</v>
      </c>
      <c r="B1" s="10" t="str">
        <f>IF(god="","Не определено",god)</f>
        <v>2011</v>
      </c>
      <c r="C1" s="38" t="str">
        <f>org&amp;"_INN:"&amp;inn&amp;"_KPP:"&amp;kpp</f>
        <v>МУП "Судиславское ЖКХ"_INN:4427004212_KPP:442701001</v>
      </c>
      <c r="G1" s="39"/>
    </row>
    <row r="2" spans="1:7" s="38" customFormat="1" ht="11.25" customHeight="1">
      <c r="A2" s="9" t="str">
        <f>IF(org="","Не определено",org)</f>
        <v>МУП "Судиславское ЖКХ"</v>
      </c>
      <c r="B2" s="10" t="str">
        <f>IF(inn="","Не определено",inn)</f>
        <v>4427004212</v>
      </c>
      <c r="G2" s="39"/>
    </row>
    <row r="3" spans="1:9" ht="12.75" customHeight="1">
      <c r="A3" s="9" t="str">
        <f>IF(mo="","Не определено",mo)</f>
        <v>Поселок Судиславль</v>
      </c>
      <c r="B3" s="10" t="str">
        <f>IF(oktmo="","Не определено",oktmo)</f>
        <v>34642151</v>
      </c>
      <c r="D3" s="11"/>
      <c r="E3" s="12"/>
      <c r="F3" s="13"/>
      <c r="G3" s="384" t="str">
        <f>version</f>
        <v>Версия 3.0</v>
      </c>
      <c r="H3" s="384"/>
      <c r="I3" s="184"/>
    </row>
    <row r="4" spans="1:9" ht="30" customHeight="1">
      <c r="A4" s="9" t="str">
        <f>IF(fil="","Не определено",fil)</f>
        <v>Не определено</v>
      </c>
      <c r="B4" s="10" t="str">
        <f>IF(kpp="","Не определено",kpp)</f>
        <v>442701001</v>
      </c>
      <c r="D4" s="15"/>
      <c r="E4" s="385" t="s">
        <v>251</v>
      </c>
      <c r="F4" s="386"/>
      <c r="G4" s="387"/>
      <c r="H4" s="16"/>
      <c r="I4" s="185"/>
    </row>
    <row r="5" spans="4:9" ht="12" thickBot="1">
      <c r="D5" s="15"/>
      <c r="E5" s="16"/>
      <c r="F5" s="16"/>
      <c r="G5" s="17"/>
      <c r="H5" s="16"/>
      <c r="I5" s="185"/>
    </row>
    <row r="6" spans="4:9" ht="16.5" customHeight="1">
      <c r="D6" s="15"/>
      <c r="E6" s="388" t="s">
        <v>318</v>
      </c>
      <c r="F6" s="389"/>
      <c r="G6" s="18"/>
      <c r="H6" s="16"/>
      <c r="I6" s="185"/>
    </row>
    <row r="7" spans="1:9" ht="24.75" customHeight="1" thickBot="1">
      <c r="A7" s="65"/>
      <c r="D7" s="15"/>
      <c r="E7" s="390" t="s">
        <v>269</v>
      </c>
      <c r="F7" s="391"/>
      <c r="G7" s="17"/>
      <c r="H7" s="16"/>
      <c r="I7" s="185"/>
    </row>
    <row r="8" spans="1:9" ht="12" customHeight="1" thickBot="1">
      <c r="A8" s="65"/>
      <c r="D8" s="19"/>
      <c r="E8" s="20"/>
      <c r="F8" s="40"/>
      <c r="G8" s="26"/>
      <c r="H8" s="40"/>
      <c r="I8" s="185"/>
    </row>
    <row r="9" spans="4:9" ht="30" customHeight="1" thickBot="1">
      <c r="D9" s="19"/>
      <c r="E9" s="50" t="s">
        <v>110</v>
      </c>
      <c r="F9" s="21" t="s">
        <v>234</v>
      </c>
      <c r="G9" s="182" t="s">
        <v>111</v>
      </c>
      <c r="H9" s="212"/>
      <c r="I9" s="185"/>
    </row>
    <row r="10" spans="4:9" ht="12" customHeight="1" thickBot="1">
      <c r="D10" s="19"/>
      <c r="E10" s="22"/>
      <c r="F10" s="16"/>
      <c r="G10" s="23"/>
      <c r="H10" s="183"/>
      <c r="I10" s="185"/>
    </row>
    <row r="11" spans="1:9" ht="37.5" customHeight="1" thickBot="1">
      <c r="A11" s="9" t="s">
        <v>386</v>
      </c>
      <c r="B11" s="10" t="s">
        <v>201</v>
      </c>
      <c r="D11" s="19"/>
      <c r="E11" s="50" t="s">
        <v>202</v>
      </c>
      <c r="F11" s="41" t="s">
        <v>184</v>
      </c>
      <c r="G11" s="182" t="s">
        <v>112</v>
      </c>
      <c r="H11" s="212" t="s">
        <v>1192</v>
      </c>
      <c r="I11" s="185"/>
    </row>
    <row r="12" spans="1:9" ht="12" customHeight="1" thickBot="1">
      <c r="A12" s="9">
        <v>66</v>
      </c>
      <c r="D12" s="19"/>
      <c r="E12" s="22"/>
      <c r="F12" s="23"/>
      <c r="G12" s="23"/>
      <c r="H12" s="183"/>
      <c r="I12" s="185"/>
    </row>
    <row r="13" spans="4:10" ht="32.25" customHeight="1" thickBot="1">
      <c r="D13" s="19"/>
      <c r="E13" s="51" t="s">
        <v>1178</v>
      </c>
      <c r="F13" s="392" t="s">
        <v>1108</v>
      </c>
      <c r="G13" s="393"/>
      <c r="H13" s="183"/>
      <c r="I13" s="185"/>
      <c r="J13" s="37"/>
    </row>
    <row r="14" spans="4:9" ht="15" customHeight="1" hidden="1">
      <c r="D14" s="19"/>
      <c r="E14" s="24"/>
      <c r="F14" s="25"/>
      <c r="G14" s="23"/>
      <c r="H14" s="183"/>
      <c r="I14" s="185"/>
    </row>
    <row r="15" spans="4:9" ht="24.75" customHeight="1" hidden="1" thickBot="1">
      <c r="D15" s="19"/>
      <c r="E15" s="51" t="s">
        <v>203</v>
      </c>
      <c r="F15" s="394"/>
      <c r="G15" s="395"/>
      <c r="H15" s="183" t="s">
        <v>244</v>
      </c>
      <c r="I15" s="185"/>
    </row>
    <row r="16" spans="4:9" ht="12" customHeight="1" thickBot="1">
      <c r="D16" s="19"/>
      <c r="E16" s="24"/>
      <c r="F16" s="25"/>
      <c r="G16" s="23"/>
      <c r="H16" s="183"/>
      <c r="I16" s="185"/>
    </row>
    <row r="17" spans="4:9" ht="19.5" customHeight="1">
      <c r="D17" s="19"/>
      <c r="E17" s="52" t="s">
        <v>1181</v>
      </c>
      <c r="F17" s="57" t="s">
        <v>1109</v>
      </c>
      <c r="G17" s="26"/>
      <c r="H17" s="304" t="s">
        <v>42</v>
      </c>
      <c r="I17" s="185"/>
    </row>
    <row r="18" spans="4:9" ht="19.5" customHeight="1" thickBot="1">
      <c r="D18" s="19"/>
      <c r="E18" s="53" t="s">
        <v>1182</v>
      </c>
      <c r="F18" s="58" t="s">
        <v>1105</v>
      </c>
      <c r="G18" s="27"/>
      <c r="H18" s="305" t="s">
        <v>1191</v>
      </c>
      <c r="I18" s="185"/>
    </row>
    <row r="19" spans="4:9" ht="12" customHeight="1" thickBot="1">
      <c r="D19" s="19"/>
      <c r="E19" s="22"/>
      <c r="F19" s="16"/>
      <c r="G19" s="23"/>
      <c r="H19" s="183"/>
      <c r="I19" s="185"/>
    </row>
    <row r="20" spans="4:9" ht="30" customHeight="1" thickBot="1">
      <c r="D20" s="19"/>
      <c r="E20" s="50" t="s">
        <v>247</v>
      </c>
      <c r="F20" s="382" t="s">
        <v>312</v>
      </c>
      <c r="G20" s="383"/>
      <c r="H20" s="183"/>
      <c r="I20" s="185"/>
    </row>
    <row r="21" spans="4:9" ht="12" customHeight="1" thickBot="1">
      <c r="D21" s="19"/>
      <c r="E21" s="22"/>
      <c r="F21" s="16"/>
      <c r="G21" s="23"/>
      <c r="H21" s="183"/>
      <c r="I21" s="185"/>
    </row>
    <row r="22" spans="3:17" ht="39.75" customHeight="1">
      <c r="C22" s="45"/>
      <c r="D22" s="19"/>
      <c r="E22" s="54" t="s">
        <v>1179</v>
      </c>
      <c r="F22" s="55" t="s">
        <v>228</v>
      </c>
      <c r="G22" s="73" t="s">
        <v>839</v>
      </c>
      <c r="H22" s="16"/>
      <c r="I22" s="185"/>
      <c r="O22" s="46"/>
      <c r="P22" s="46"/>
      <c r="Q22" s="47"/>
    </row>
    <row r="23" spans="4:9" ht="24.75" customHeight="1">
      <c r="D23" s="19"/>
      <c r="E23" s="378" t="s">
        <v>1180</v>
      </c>
      <c r="F23" s="43" t="s">
        <v>387</v>
      </c>
      <c r="G23" s="49" t="s">
        <v>845</v>
      </c>
      <c r="H23" s="16" t="s">
        <v>204</v>
      </c>
      <c r="I23" s="185"/>
    </row>
    <row r="24" spans="4:9" ht="24.75" customHeight="1" thickBot="1">
      <c r="D24" s="19"/>
      <c r="E24" s="381"/>
      <c r="F24" s="56" t="s">
        <v>417</v>
      </c>
      <c r="G24" s="59" t="s">
        <v>846</v>
      </c>
      <c r="H24" s="183"/>
      <c r="I24" s="185"/>
    </row>
    <row r="25" spans="4:9" ht="12" customHeight="1" thickBot="1">
      <c r="D25" s="19"/>
      <c r="E25" s="22"/>
      <c r="F25" s="16"/>
      <c r="G25" s="23"/>
      <c r="H25" s="183"/>
      <c r="I25" s="185"/>
    </row>
    <row r="26" spans="1:9" ht="27" customHeight="1" thickBot="1">
      <c r="A26" s="28" t="s">
        <v>388</v>
      </c>
      <c r="B26" s="10" t="s">
        <v>206</v>
      </c>
      <c r="D26" s="15"/>
      <c r="E26" s="376" t="s">
        <v>206</v>
      </c>
      <c r="F26" s="377"/>
      <c r="G26" s="61" t="s">
        <v>1190</v>
      </c>
      <c r="H26" s="16"/>
      <c r="I26" s="185"/>
    </row>
    <row r="27" spans="1:9" ht="27" customHeight="1">
      <c r="A27" s="28" t="s">
        <v>389</v>
      </c>
      <c r="B27" s="10" t="s">
        <v>413</v>
      </c>
      <c r="D27" s="15"/>
      <c r="E27" s="379" t="s">
        <v>413</v>
      </c>
      <c r="F27" s="380"/>
      <c r="G27" s="61" t="s">
        <v>1190</v>
      </c>
      <c r="H27" s="16"/>
      <c r="I27" s="185"/>
    </row>
    <row r="28" spans="1:9" ht="21" customHeight="1">
      <c r="A28" s="28" t="s">
        <v>390</v>
      </c>
      <c r="B28" s="10" t="s">
        <v>208</v>
      </c>
      <c r="D28" s="15"/>
      <c r="E28" s="378" t="s">
        <v>209</v>
      </c>
      <c r="F28" s="42" t="s">
        <v>210</v>
      </c>
      <c r="G28" s="62" t="s">
        <v>1189</v>
      </c>
      <c r="H28" s="16"/>
      <c r="I28" s="185"/>
    </row>
    <row r="29" spans="1:9" ht="21" customHeight="1">
      <c r="A29" s="28" t="s">
        <v>391</v>
      </c>
      <c r="B29" s="10" t="s">
        <v>211</v>
      </c>
      <c r="D29" s="15"/>
      <c r="E29" s="378"/>
      <c r="F29" s="42" t="s">
        <v>212</v>
      </c>
      <c r="G29" s="62" t="s">
        <v>1183</v>
      </c>
      <c r="H29" s="16"/>
      <c r="I29" s="185"/>
    </row>
    <row r="30" spans="1:9" ht="21" customHeight="1">
      <c r="A30" s="28" t="s">
        <v>392</v>
      </c>
      <c r="B30" s="10" t="s">
        <v>213</v>
      </c>
      <c r="D30" s="15"/>
      <c r="E30" s="378" t="s">
        <v>214</v>
      </c>
      <c r="F30" s="42" t="s">
        <v>210</v>
      </c>
      <c r="G30" s="62" t="s">
        <v>1188</v>
      </c>
      <c r="H30" s="16"/>
      <c r="I30" s="185"/>
    </row>
    <row r="31" spans="1:9" ht="21" customHeight="1">
      <c r="A31" s="28" t="s">
        <v>393</v>
      </c>
      <c r="B31" s="10" t="s">
        <v>215</v>
      </c>
      <c r="D31" s="15"/>
      <c r="E31" s="378"/>
      <c r="F31" s="42" t="s">
        <v>212</v>
      </c>
      <c r="G31" s="62" t="s">
        <v>1184</v>
      </c>
      <c r="H31" s="16"/>
      <c r="I31" s="185"/>
    </row>
    <row r="32" spans="1:9" ht="21" customHeight="1">
      <c r="A32" s="28" t="s">
        <v>205</v>
      </c>
      <c r="B32" s="29" t="s">
        <v>216</v>
      </c>
      <c r="D32" s="30"/>
      <c r="E32" s="374" t="s">
        <v>217</v>
      </c>
      <c r="F32" s="31" t="s">
        <v>210</v>
      </c>
      <c r="G32" s="63" t="s">
        <v>1187</v>
      </c>
      <c r="H32" s="187"/>
      <c r="I32" s="185"/>
    </row>
    <row r="33" spans="1:9" ht="21" customHeight="1">
      <c r="A33" s="28" t="s">
        <v>207</v>
      </c>
      <c r="B33" s="29" t="s">
        <v>218</v>
      </c>
      <c r="D33" s="30"/>
      <c r="E33" s="374"/>
      <c r="F33" s="31" t="s">
        <v>219</v>
      </c>
      <c r="G33" s="63" t="s">
        <v>1185</v>
      </c>
      <c r="H33" s="187"/>
      <c r="I33" s="185"/>
    </row>
    <row r="34" spans="1:9" ht="21" customHeight="1">
      <c r="A34" s="28" t="s">
        <v>394</v>
      </c>
      <c r="B34" s="29" t="s">
        <v>220</v>
      </c>
      <c r="D34" s="30"/>
      <c r="E34" s="374"/>
      <c r="F34" s="31" t="s">
        <v>212</v>
      </c>
      <c r="G34" s="63" t="s">
        <v>1186</v>
      </c>
      <c r="H34" s="187"/>
      <c r="I34" s="185"/>
    </row>
    <row r="35" spans="1:9" ht="21" customHeight="1" thickBot="1">
      <c r="A35" s="28" t="s">
        <v>395</v>
      </c>
      <c r="B35" s="29" t="s">
        <v>221</v>
      </c>
      <c r="D35" s="30"/>
      <c r="E35" s="375"/>
      <c r="F35" s="48" t="s">
        <v>222</v>
      </c>
      <c r="G35" s="64"/>
      <c r="H35" s="187"/>
      <c r="I35" s="185"/>
    </row>
    <row r="36" spans="4:9" ht="11.25">
      <c r="D36" s="32"/>
      <c r="E36" s="33"/>
      <c r="F36" s="33"/>
      <c r="G36" s="34"/>
      <c r="H36" s="33"/>
      <c r="I36" s="186"/>
    </row>
    <row r="42" ht="11.25">
      <c r="G42" s="35"/>
    </row>
    <row r="49" ht="11.25">
      <c r="Z49" s="37"/>
    </row>
    <row r="50" ht="11.25">
      <c r="Z50" s="37"/>
    </row>
    <row r="51" ht="11.25">
      <c r="Z51" s="37"/>
    </row>
    <row r="52" ht="11.25">
      <c r="Z52" s="37"/>
    </row>
    <row r="53" ht="11.25">
      <c r="Z53" s="37"/>
    </row>
    <row r="54" ht="11.25">
      <c r="Z54" s="37"/>
    </row>
    <row r="55" ht="11.25">
      <c r="Z55" s="37"/>
    </row>
    <row r="56" ht="11.25">
      <c r="Z56" s="37"/>
    </row>
  </sheetData>
  <sheetProtection password="FA9C" sheet="1" objects="1" scenarios="1" formatColumns="0" formatRows="0"/>
  <mergeCells count="13">
    <mergeCell ref="E23:E24"/>
    <mergeCell ref="F20:G20"/>
    <mergeCell ref="G3:H3"/>
    <mergeCell ref="E4:G4"/>
    <mergeCell ref="E6:F6"/>
    <mergeCell ref="E7:F7"/>
    <mergeCell ref="F13:G13"/>
    <mergeCell ref="F15:G15"/>
    <mergeCell ref="E32:E35"/>
    <mergeCell ref="E26:F26"/>
    <mergeCell ref="E28:E29"/>
    <mergeCell ref="E30:E31"/>
    <mergeCell ref="E27:F27"/>
  </mergeCells>
  <dataValidations count="11">
    <dataValidation type="textLength" allowBlank="1" showInputMessage="1" showErrorMessage="1" prompt="7-8 символов" sqref="G24">
      <formula1>7</formula1>
      <formula2>8</formula2>
    </dataValidation>
    <dataValidation type="list" allowBlank="1" showInputMessage="1" showErrorMessage="1" sqref="F11">
      <formula1>logical</formula1>
    </dataValidation>
    <dataValidation type="textLength" operator="equal" allowBlank="1" showInputMessage="1" showErrorMessage="1" prompt="9 символов" sqref="F18">
      <formula1>9</formula1>
    </dataValidation>
    <dataValidation type="textLength" allowBlank="1" showInputMessage="1" showErrorMessage="1" prompt="10-12 символов" sqref="F17">
      <formula1>10</formula1>
      <formula2>12</formula2>
    </dataValidation>
    <dataValidation type="list" allowBlank="1" showErrorMessage="1" promptTitle="Ввод" prompt="Выберите год из списка" sqref="F9">
      <formula1>year_range</formula1>
    </dataValidation>
    <dataValidation errorStyle="warning" type="list" allowBlank="1" showInputMessage="1" showErrorMessage="1" sqref="G22">
      <formula1>MR_LIST</formula1>
    </dataValidation>
    <dataValidation type="list" allowBlank="1" showInputMessage="1" showErrorMessage="1" sqref="F20:G20">
      <formula1>kind_of_activity</formula1>
    </dataValidation>
    <dataValidation type="list" allowBlank="1" showInputMessage="1" showErrorMessage="1" sqref="H9">
      <formula1>"I квартал, II квартал,III квартал,IV квартал"</formula1>
    </dataValidation>
    <dataValidation type="list" allowBlank="1" showInputMessage="1" showErrorMessage="1" sqref="H11">
      <formula1>"ПЛАН,ФАКТ"</formula1>
    </dataValidation>
    <dataValidation type="list" allowBlank="1" showInputMessage="1" showErrorMessage="1" sqref="H18">
      <formula1>"Да,Нет"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G23">
      <formula1>MO_LIST_28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6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03">
    <pageSetUpPr fitToPage="1"/>
  </sheetPr>
  <dimension ref="A1:E36"/>
  <sheetViews>
    <sheetView zoomScalePageLayoutView="0" workbookViewId="0" topLeftCell="A1">
      <selection activeCell="D3" sqref="D3"/>
    </sheetView>
  </sheetViews>
  <sheetFormatPr defaultColWidth="9.00390625" defaultRowHeight="12.75"/>
  <cols>
    <col min="1" max="1" width="5.75390625" style="66" customWidth="1"/>
    <col min="2" max="2" width="25.75390625" style="66" customWidth="1"/>
    <col min="3" max="3" width="100.75390625" style="66" customWidth="1"/>
    <col min="4" max="4" width="15.875" style="72" bestFit="1" customWidth="1"/>
    <col min="5" max="16384" width="9.125" style="66" customWidth="1"/>
  </cols>
  <sheetData>
    <row r="1" ht="12" thickBot="1">
      <c r="B1" s="67"/>
    </row>
    <row r="2" spans="1:5" ht="12" thickBot="1">
      <c r="A2" s="68"/>
      <c r="B2" s="69" t="s">
        <v>156</v>
      </c>
      <c r="C2" s="70" t="s">
        <v>157</v>
      </c>
      <c r="D2" s="71" t="s">
        <v>414</v>
      </c>
      <c r="E2" s="68"/>
    </row>
    <row r="3" spans="1:5" ht="34.5" customHeight="1">
      <c r="A3" s="68"/>
      <c r="B3" s="138" t="s">
        <v>313</v>
      </c>
      <c r="C3" s="139" t="str">
        <f>'ВО цены'!$E$10</f>
        <v>Информация о ценах (тарифах) на регулируемые товары и услуги и надбавках к этим ценам (тарифам)</v>
      </c>
      <c r="D3" s="140" t="s">
        <v>158</v>
      </c>
      <c r="E3" s="68"/>
    </row>
    <row r="4" spans="1:5" ht="34.5" customHeight="1">
      <c r="A4" s="68"/>
      <c r="B4" s="74" t="s">
        <v>314</v>
      </c>
      <c r="C4" s="141" t="str">
        <f>'ВО характеристики'!$E$10</f>
        <v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v>
      </c>
      <c r="D4" s="142" t="s">
        <v>158</v>
      </c>
      <c r="E4" s="68"/>
    </row>
    <row r="5" spans="2:4" ht="34.5" customHeight="1">
      <c r="B5" s="143" t="s">
        <v>315</v>
      </c>
      <c r="C5" s="144" t="str">
        <f>'ВО инвестиции'!$E$10</f>
        <v>Информация об инвестиционных программах и отчетах об их реализации</v>
      </c>
      <c r="D5" s="142" t="s">
        <v>158</v>
      </c>
    </row>
    <row r="6" spans="1:5" ht="34.5" customHeight="1">
      <c r="A6" s="68"/>
      <c r="B6" s="74" t="s">
        <v>316</v>
      </c>
      <c r="C6" s="141" t="str">
        <f>'ВО доступ'!$E$10</f>
        <v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</v>
      </c>
      <c r="D6" s="142" t="s">
        <v>158</v>
      </c>
      <c r="E6" s="68"/>
    </row>
    <row r="7" spans="1:5" ht="34.5" customHeight="1">
      <c r="A7" s="68"/>
      <c r="B7" s="352" t="s">
        <v>317</v>
      </c>
      <c r="C7" s="353" t="str">
        <f>'ВО показатели'!$E$10</f>
        <v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v>
      </c>
      <c r="D7" s="354" t="s">
        <v>158</v>
      </c>
      <c r="E7" s="68"/>
    </row>
    <row r="8" spans="1:5" ht="34.5" customHeight="1" thickBot="1">
      <c r="A8" s="68"/>
      <c r="B8" s="102" t="s">
        <v>426</v>
      </c>
      <c r="C8" s="351" t="str">
        <f>'Ссылки на публикации'!E10</f>
        <v>Ссылки на публикации в других источниках</v>
      </c>
      <c r="D8" s="145" t="s">
        <v>158</v>
      </c>
      <c r="E8" s="68"/>
    </row>
    <row r="9" spans="1:5" ht="24" customHeight="1">
      <c r="A9" s="68"/>
      <c r="B9" s="75"/>
      <c r="C9" s="75"/>
      <c r="D9" s="76"/>
      <c r="E9" s="68"/>
    </row>
    <row r="10" spans="1:5" ht="24" customHeight="1">
      <c r="A10" s="68"/>
      <c r="B10" s="75"/>
      <c r="C10" s="75"/>
      <c r="D10" s="76"/>
      <c r="E10" s="68"/>
    </row>
    <row r="11" spans="1:5" ht="24" customHeight="1">
      <c r="A11" s="68"/>
      <c r="B11" s="75"/>
      <c r="C11" s="75"/>
      <c r="D11" s="76"/>
      <c r="E11" s="68"/>
    </row>
    <row r="12" spans="1:5" ht="24" customHeight="1">
      <c r="A12" s="68"/>
      <c r="B12" s="75"/>
      <c r="C12" s="75"/>
      <c r="D12" s="76"/>
      <c r="E12" s="68"/>
    </row>
    <row r="13" spans="1:5" ht="24" customHeight="1">
      <c r="A13" s="68"/>
      <c r="B13" s="75"/>
      <c r="C13" s="75"/>
      <c r="D13" s="76"/>
      <c r="E13" s="68"/>
    </row>
    <row r="14" spans="2:4" ht="24" customHeight="1">
      <c r="B14" s="75"/>
      <c r="C14" s="75"/>
      <c r="D14" s="76"/>
    </row>
    <row r="15" spans="1:5" ht="24" customHeight="1">
      <c r="A15" s="68"/>
      <c r="B15" s="75"/>
      <c r="C15" s="75"/>
      <c r="D15" s="76"/>
      <c r="E15" s="68"/>
    </row>
    <row r="16" spans="2:4" ht="24" customHeight="1">
      <c r="B16" s="75"/>
      <c r="C16" s="75"/>
      <c r="D16" s="76"/>
    </row>
    <row r="17" spans="2:4" ht="24" customHeight="1">
      <c r="B17" s="75"/>
      <c r="C17" s="75"/>
      <c r="D17" s="76"/>
    </row>
    <row r="18" spans="2:4" ht="24" customHeight="1">
      <c r="B18" s="75"/>
      <c r="C18" s="75"/>
      <c r="D18" s="76"/>
    </row>
    <row r="19" spans="2:4" ht="24" customHeight="1">
      <c r="B19" s="75"/>
      <c r="C19" s="75"/>
      <c r="D19" s="76"/>
    </row>
    <row r="20" spans="2:4" ht="24" customHeight="1">
      <c r="B20" s="75"/>
      <c r="C20" s="75"/>
      <c r="D20" s="76"/>
    </row>
    <row r="21" spans="2:4" ht="24" customHeight="1">
      <c r="B21" s="75"/>
      <c r="C21" s="75"/>
      <c r="D21" s="76"/>
    </row>
    <row r="22" spans="2:4" ht="24" customHeight="1">
      <c r="B22" s="75"/>
      <c r="C22" s="75"/>
      <c r="D22" s="76"/>
    </row>
    <row r="23" spans="2:4" ht="24" customHeight="1">
      <c r="B23" s="75"/>
      <c r="C23" s="75"/>
      <c r="D23" s="76"/>
    </row>
    <row r="24" spans="2:4" ht="24" customHeight="1">
      <c r="B24" s="75"/>
      <c r="C24" s="75"/>
      <c r="D24" s="76"/>
    </row>
    <row r="25" spans="2:4" ht="24" customHeight="1">
      <c r="B25" s="75"/>
      <c r="C25" s="75"/>
      <c r="D25" s="76"/>
    </row>
    <row r="26" spans="2:4" ht="24" customHeight="1">
      <c r="B26" s="75"/>
      <c r="C26" s="75"/>
      <c r="D26" s="76"/>
    </row>
    <row r="27" spans="2:4" ht="24" customHeight="1">
      <c r="B27" s="75"/>
      <c r="C27" s="75"/>
      <c r="D27" s="76"/>
    </row>
    <row r="28" spans="2:4" ht="24" customHeight="1">
      <c r="B28" s="75"/>
      <c r="C28" s="75"/>
      <c r="D28" s="76"/>
    </row>
    <row r="29" spans="2:4" ht="24" customHeight="1">
      <c r="B29" s="75"/>
      <c r="C29" s="75"/>
      <c r="D29" s="76"/>
    </row>
    <row r="30" spans="2:4" ht="24" customHeight="1">
      <c r="B30" s="75"/>
      <c r="C30" s="75"/>
      <c r="D30" s="76"/>
    </row>
    <row r="31" spans="2:4" ht="24" customHeight="1">
      <c r="B31" s="75"/>
      <c r="C31" s="75"/>
      <c r="D31" s="76"/>
    </row>
    <row r="32" spans="2:4" ht="24" customHeight="1">
      <c r="B32" s="75"/>
      <c r="C32" s="75"/>
      <c r="D32" s="76"/>
    </row>
    <row r="33" spans="2:4" ht="24" customHeight="1">
      <c r="B33" s="75"/>
      <c r="C33" s="75"/>
      <c r="D33" s="76"/>
    </row>
    <row r="34" spans="2:4" ht="24" customHeight="1">
      <c r="B34" s="75"/>
      <c r="C34" s="75"/>
      <c r="D34" s="76"/>
    </row>
    <row r="35" spans="2:4" ht="24" customHeight="1">
      <c r="B35" s="75"/>
      <c r="C35" s="75"/>
      <c r="D35" s="76"/>
    </row>
    <row r="36" spans="2:4" ht="24" customHeight="1">
      <c r="B36" s="75"/>
      <c r="C36" s="75"/>
      <c r="D36" s="76"/>
    </row>
    <row r="37" ht="24" customHeight="1"/>
  </sheetData>
  <sheetProtection password="FA9C" sheet="1" objects="1" scenarios="1" formatColumns="0" formatRows="0"/>
  <hyperlinks>
    <hyperlink ref="D3" location="'ВО цены'!A1" tooltip="Нажмите для перехода на лист" display="Перейти на лист"/>
    <hyperlink ref="D4" location="'ВО характеристики'!A1" tooltip="Нажмите для перехода на лист" display="Перейти на лист"/>
    <hyperlink ref="D5" location="'ВО инвестиции'!A1" tooltip="Нажмите для перехода на лист" display="Перейти на лист"/>
    <hyperlink ref="D6" location="'ВО доступ'!A1" tooltip="Нажмите для перехода на лист" display="Перейти на лист"/>
    <hyperlink ref="D7" location="'ВО показатели'!A1" tooltip="Нажмите для перехода на лист" display="Перейти на лист"/>
    <hyperlink ref="D8" location="'Ссылки на публикации'!A1" tooltip="Нажмите для перехода на лист" display="Перейти на лист"/>
  </hyperlinks>
  <printOptions/>
  <pageMargins left="0.75" right="0.75" top="1" bottom="1" header="0.5" footer="0.5"/>
  <pageSetup fitToHeight="1" fitToWidth="1" horizontalDpi="600" verticalDpi="6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01">
    <pageSetUpPr fitToPage="1"/>
  </sheetPr>
  <dimension ref="C8:AI38"/>
  <sheetViews>
    <sheetView zoomScalePageLayoutView="0" workbookViewId="0" topLeftCell="F7">
      <selection activeCell="H19" sqref="H19"/>
    </sheetView>
  </sheetViews>
  <sheetFormatPr defaultColWidth="9.00390625" defaultRowHeight="12.75"/>
  <cols>
    <col min="1" max="2" width="0" style="75" hidden="1" customWidth="1"/>
    <col min="3" max="4" width="2.75390625" style="75" customWidth="1"/>
    <col min="5" max="5" width="6.875" style="75" customWidth="1"/>
    <col min="6" max="6" width="50.75390625" style="75" customWidth="1"/>
    <col min="7" max="7" width="15.75390625" style="75" customWidth="1"/>
    <col min="8" max="11" width="20.75390625" style="75" customWidth="1"/>
    <col min="12" max="13" width="40.75390625" style="75" customWidth="1"/>
    <col min="14" max="14" width="60.75390625" style="75" customWidth="1"/>
    <col min="15" max="16" width="2.75390625" style="75" customWidth="1"/>
    <col min="17" max="16384" width="9.125" style="75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15" ht="11.25">
      <c r="D8" s="77"/>
      <c r="E8" s="78"/>
      <c r="F8" s="78"/>
      <c r="G8" s="78"/>
      <c r="H8" s="78"/>
      <c r="I8" s="78"/>
      <c r="J8" s="78"/>
      <c r="K8" s="78"/>
      <c r="L8" s="78"/>
      <c r="M8" s="78"/>
      <c r="N8" s="78"/>
      <c r="O8" s="79"/>
    </row>
    <row r="9" spans="4:35" ht="12.75" customHeight="1">
      <c r="D9" s="80"/>
      <c r="E9" s="81"/>
      <c r="F9" s="146" t="s">
        <v>159</v>
      </c>
      <c r="G9" s="188"/>
      <c r="H9" s="188"/>
      <c r="I9" s="188"/>
      <c r="J9" s="188"/>
      <c r="K9" s="188"/>
      <c r="L9" s="188"/>
      <c r="M9" s="188"/>
      <c r="N9" s="81"/>
      <c r="O9" s="82"/>
      <c r="P9" s="83"/>
      <c r="Q9" s="83"/>
      <c r="R9" s="83"/>
      <c r="S9" s="83"/>
      <c r="T9" s="83"/>
      <c r="U9" s="83"/>
      <c r="V9" s="83"/>
      <c r="W9" s="83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</row>
    <row r="10" spans="3:31" ht="30.75" customHeight="1">
      <c r="C10" s="85"/>
      <c r="D10" s="86"/>
      <c r="E10" s="396" t="s">
        <v>36</v>
      </c>
      <c r="F10" s="397"/>
      <c r="G10" s="397"/>
      <c r="H10" s="397"/>
      <c r="I10" s="397"/>
      <c r="J10" s="397"/>
      <c r="K10" s="397"/>
      <c r="L10" s="397"/>
      <c r="M10" s="397"/>
      <c r="N10" s="398"/>
      <c r="O10" s="87"/>
      <c r="P10" s="88"/>
      <c r="Q10" s="88"/>
      <c r="R10" s="88"/>
      <c r="S10" s="88"/>
      <c r="T10" s="88"/>
      <c r="U10" s="88"/>
      <c r="V10" s="88"/>
      <c r="W10" s="88"/>
      <c r="X10" s="89"/>
      <c r="Y10" s="89"/>
      <c r="Z10" s="89"/>
      <c r="AA10" s="89"/>
      <c r="AB10" s="89"/>
      <c r="AC10" s="89"/>
      <c r="AD10" s="89"/>
      <c r="AE10" s="89"/>
    </row>
    <row r="11" spans="3:31" ht="12.75" customHeight="1" thickBot="1">
      <c r="C11" s="85"/>
      <c r="D11" s="86"/>
      <c r="E11" s="81"/>
      <c r="F11" s="81"/>
      <c r="G11" s="81"/>
      <c r="H11" s="81"/>
      <c r="I11" s="81"/>
      <c r="J11" s="81"/>
      <c r="K11" s="81"/>
      <c r="L11" s="81"/>
      <c r="M11" s="81"/>
      <c r="N11" s="252"/>
      <c r="O11" s="82"/>
      <c r="P11" s="83"/>
      <c r="Q11" s="83"/>
      <c r="R11" s="83"/>
      <c r="S11" s="83"/>
      <c r="T11" s="83"/>
      <c r="U11" s="83"/>
      <c r="V11" s="83"/>
      <c r="W11" s="83"/>
      <c r="X11" s="89"/>
      <c r="Y11" s="89"/>
      <c r="Z11" s="89"/>
      <c r="AA11" s="89"/>
      <c r="AB11" s="89"/>
      <c r="AC11" s="89"/>
      <c r="AD11" s="89"/>
      <c r="AE11" s="89"/>
    </row>
    <row r="12" spans="3:31" ht="30" customHeight="1" thickBot="1">
      <c r="C12" s="85"/>
      <c r="D12" s="86"/>
      <c r="E12" s="255" t="s">
        <v>245</v>
      </c>
      <c r="F12" s="244" t="s">
        <v>399</v>
      </c>
      <c r="G12" s="245" t="s">
        <v>248</v>
      </c>
      <c r="H12" s="245" t="s">
        <v>37</v>
      </c>
      <c r="I12" s="244" t="s">
        <v>113</v>
      </c>
      <c r="J12" s="244" t="s">
        <v>114</v>
      </c>
      <c r="K12" s="245" t="s">
        <v>115</v>
      </c>
      <c r="L12" s="245" t="s">
        <v>116</v>
      </c>
      <c r="M12" s="349" t="s">
        <v>35</v>
      </c>
      <c r="N12" s="350" t="s">
        <v>117</v>
      </c>
      <c r="O12" s="82"/>
      <c r="P12" s="83"/>
      <c r="Q12" s="83"/>
      <c r="R12" s="83"/>
      <c r="S12" s="83"/>
      <c r="T12" s="83"/>
      <c r="U12" s="83"/>
      <c r="V12" s="83"/>
      <c r="W12" s="83"/>
      <c r="X12" s="89"/>
      <c r="Y12" s="89"/>
      <c r="Z12" s="89"/>
      <c r="AA12" s="89"/>
      <c r="AB12" s="89"/>
      <c r="AC12" s="89"/>
      <c r="AD12" s="89"/>
      <c r="AE12" s="89"/>
    </row>
    <row r="13" spans="3:31" ht="12" customHeight="1" thickBot="1">
      <c r="C13" s="85"/>
      <c r="D13" s="86"/>
      <c r="E13" s="260">
        <v>1</v>
      </c>
      <c r="F13" s="180">
        <f>E13+1</f>
        <v>2</v>
      </c>
      <c r="G13" s="180">
        <v>3</v>
      </c>
      <c r="H13" s="180">
        <v>4</v>
      </c>
      <c r="I13" s="180">
        <v>5</v>
      </c>
      <c r="J13" s="180">
        <v>6</v>
      </c>
      <c r="K13" s="180">
        <v>7</v>
      </c>
      <c r="L13" s="180">
        <v>8</v>
      </c>
      <c r="M13" s="132">
        <v>9</v>
      </c>
      <c r="N13" s="181">
        <v>10</v>
      </c>
      <c r="O13" s="82"/>
      <c r="P13" s="83"/>
      <c r="Q13" s="83"/>
      <c r="R13" s="83"/>
      <c r="S13" s="83"/>
      <c r="T13" s="83"/>
      <c r="U13" s="83"/>
      <c r="V13" s="83"/>
      <c r="W13" s="83"/>
      <c r="X13" s="89"/>
      <c r="Y13" s="89"/>
      <c r="Z13" s="89"/>
      <c r="AA13" s="89"/>
      <c r="AB13" s="89"/>
      <c r="AC13" s="89"/>
      <c r="AD13" s="89"/>
      <c r="AE13" s="89"/>
    </row>
    <row r="14" spans="3:31" s="137" customFormat="1" ht="29.25" customHeight="1">
      <c r="C14" s="189"/>
      <c r="D14" s="190"/>
      <c r="E14" s="284" t="s">
        <v>178</v>
      </c>
      <c r="F14" s="285" t="s">
        <v>72</v>
      </c>
      <c r="G14" s="286"/>
      <c r="H14" s="256"/>
      <c r="I14" s="257"/>
      <c r="J14" s="257"/>
      <c r="K14" s="258"/>
      <c r="L14" s="258"/>
      <c r="M14" s="345"/>
      <c r="N14" s="259"/>
      <c r="O14" s="193"/>
      <c r="P14" s="194"/>
      <c r="Q14" s="194"/>
      <c r="R14" s="194"/>
      <c r="S14" s="194"/>
      <c r="T14" s="194"/>
      <c r="U14" s="194"/>
      <c r="V14" s="194"/>
      <c r="W14" s="194"/>
      <c r="X14" s="195"/>
      <c r="Y14" s="195"/>
      <c r="Z14" s="195"/>
      <c r="AA14" s="195"/>
      <c r="AB14" s="195"/>
      <c r="AC14" s="195"/>
      <c r="AD14" s="195"/>
      <c r="AE14" s="195"/>
    </row>
    <row r="15" spans="3:31" ht="29.25" customHeight="1">
      <c r="C15" s="85"/>
      <c r="D15" s="86"/>
      <c r="E15" s="287" t="s">
        <v>427</v>
      </c>
      <c r="F15" s="288" t="s">
        <v>118</v>
      </c>
      <c r="G15" s="286"/>
      <c r="H15" s="205"/>
      <c r="I15" s="206"/>
      <c r="J15" s="206"/>
      <c r="K15" s="191"/>
      <c r="L15" s="191"/>
      <c r="M15" s="346"/>
      <c r="N15" s="208"/>
      <c r="O15" s="82"/>
      <c r="P15" s="83"/>
      <c r="Q15" s="83"/>
      <c r="R15" s="83"/>
      <c r="S15" s="83"/>
      <c r="T15" s="83"/>
      <c r="U15" s="83"/>
      <c r="V15" s="83"/>
      <c r="W15" s="83"/>
      <c r="X15" s="89"/>
      <c r="Y15" s="89"/>
      <c r="Z15" s="89"/>
      <c r="AA15" s="89"/>
      <c r="AB15" s="89"/>
      <c r="AC15" s="89"/>
      <c r="AD15" s="89"/>
      <c r="AE15" s="89"/>
    </row>
    <row r="16" spans="3:31" ht="29.25" customHeight="1">
      <c r="C16" s="85"/>
      <c r="D16" s="86"/>
      <c r="E16" s="287" t="s">
        <v>428</v>
      </c>
      <c r="F16" s="289" t="s">
        <v>224</v>
      </c>
      <c r="G16" s="290" t="s">
        <v>119</v>
      </c>
      <c r="H16" s="196">
        <v>39.92</v>
      </c>
      <c r="I16" s="197">
        <v>40544</v>
      </c>
      <c r="J16" s="197">
        <v>40908</v>
      </c>
      <c r="K16" s="198" t="s">
        <v>1193</v>
      </c>
      <c r="L16" s="199" t="s">
        <v>1194</v>
      </c>
      <c r="M16" s="347" t="s">
        <v>1195</v>
      </c>
      <c r="N16" s="192"/>
      <c r="O16" s="82"/>
      <c r="P16" s="83"/>
      <c r="Q16" s="83"/>
      <c r="R16" s="83"/>
      <c r="S16" s="83"/>
      <c r="T16" s="83"/>
      <c r="U16" s="83"/>
      <c r="V16" s="83"/>
      <c r="W16" s="83"/>
      <c r="X16" s="89"/>
      <c r="Y16" s="89"/>
      <c r="Z16" s="89"/>
      <c r="AA16" s="89"/>
      <c r="AB16" s="89"/>
      <c r="AC16" s="89"/>
      <c r="AD16" s="89"/>
      <c r="AE16" s="89"/>
    </row>
    <row r="17" spans="3:31" s="137" customFormat="1" ht="29.25" customHeight="1">
      <c r="C17" s="189"/>
      <c r="D17" s="190"/>
      <c r="E17" s="291" t="s">
        <v>429</v>
      </c>
      <c r="F17" s="292" t="s">
        <v>225</v>
      </c>
      <c r="G17" s="286"/>
      <c r="H17" s="205"/>
      <c r="I17" s="206"/>
      <c r="J17" s="206"/>
      <c r="K17" s="191"/>
      <c r="L17" s="191"/>
      <c r="M17" s="346"/>
      <c r="N17" s="208"/>
      <c r="O17" s="193"/>
      <c r="P17" s="194"/>
      <c r="Q17" s="194"/>
      <c r="R17" s="194"/>
      <c r="S17" s="194"/>
      <c r="T17" s="194"/>
      <c r="U17" s="194"/>
      <c r="V17" s="194"/>
      <c r="W17" s="194"/>
      <c r="X17" s="195"/>
      <c r="Y17" s="195"/>
      <c r="Z17" s="195"/>
      <c r="AA17" s="195"/>
      <c r="AB17" s="195"/>
      <c r="AC17" s="195"/>
      <c r="AD17" s="195"/>
      <c r="AE17" s="195"/>
    </row>
    <row r="18" spans="3:31" ht="29.25" customHeight="1">
      <c r="C18" s="85"/>
      <c r="D18" s="86"/>
      <c r="E18" s="287" t="s">
        <v>430</v>
      </c>
      <c r="F18" s="293" t="s">
        <v>227</v>
      </c>
      <c r="G18" s="290" t="s">
        <v>119</v>
      </c>
      <c r="H18" s="205"/>
      <c r="I18" s="206"/>
      <c r="J18" s="206"/>
      <c r="K18" s="355"/>
      <c r="L18" s="191"/>
      <c r="M18" s="346"/>
      <c r="N18" s="208"/>
      <c r="O18" s="82"/>
      <c r="P18" s="83"/>
      <c r="Q18" s="83"/>
      <c r="R18" s="83"/>
      <c r="S18" s="83"/>
      <c r="T18" s="83"/>
      <c r="U18" s="83"/>
      <c r="V18" s="83"/>
      <c r="W18" s="83"/>
      <c r="X18" s="89"/>
      <c r="Y18" s="89"/>
      <c r="Z18" s="89"/>
      <c r="AA18" s="89"/>
      <c r="AB18" s="89"/>
      <c r="AC18" s="89"/>
      <c r="AD18" s="89"/>
      <c r="AE18" s="89"/>
    </row>
    <row r="19" spans="3:31" ht="29.25" customHeight="1">
      <c r="C19" s="85"/>
      <c r="D19" s="86"/>
      <c r="E19" s="287" t="s">
        <v>431</v>
      </c>
      <c r="F19" s="293" t="s">
        <v>226</v>
      </c>
      <c r="G19" s="290" t="s">
        <v>120</v>
      </c>
      <c r="H19" s="205"/>
      <c r="I19" s="206"/>
      <c r="J19" s="206"/>
      <c r="K19" s="355"/>
      <c r="L19" s="191"/>
      <c r="M19" s="346"/>
      <c r="N19" s="208"/>
      <c r="O19" s="82"/>
      <c r="P19" s="83"/>
      <c r="Q19" s="83"/>
      <c r="R19" s="83"/>
      <c r="S19" s="83"/>
      <c r="T19" s="83"/>
      <c r="U19" s="83"/>
      <c r="V19" s="83"/>
      <c r="W19" s="83"/>
      <c r="X19" s="89"/>
      <c r="Y19" s="89"/>
      <c r="Z19" s="89"/>
      <c r="AA19" s="89"/>
      <c r="AB19" s="89"/>
      <c r="AC19" s="89"/>
      <c r="AD19" s="89"/>
      <c r="AE19" s="89"/>
    </row>
    <row r="20" spans="3:31" s="137" customFormat="1" ht="29.25" customHeight="1">
      <c r="C20" s="189"/>
      <c r="D20" s="190"/>
      <c r="E20" s="291" t="s">
        <v>432</v>
      </c>
      <c r="F20" s="288" t="s">
        <v>121</v>
      </c>
      <c r="G20" s="286"/>
      <c r="H20" s="205"/>
      <c r="I20" s="206"/>
      <c r="J20" s="206"/>
      <c r="K20" s="191"/>
      <c r="L20" s="191"/>
      <c r="M20" s="346"/>
      <c r="N20" s="208"/>
      <c r="O20" s="193"/>
      <c r="P20" s="194"/>
      <c r="Q20" s="194"/>
      <c r="R20" s="194"/>
      <c r="S20" s="194"/>
      <c r="T20" s="194"/>
      <c r="U20" s="194"/>
      <c r="V20" s="194"/>
      <c r="W20" s="194"/>
      <c r="X20" s="195"/>
      <c r="Y20" s="195"/>
      <c r="Z20" s="195"/>
      <c r="AA20" s="195"/>
      <c r="AB20" s="195"/>
      <c r="AC20" s="195"/>
      <c r="AD20" s="195"/>
      <c r="AE20" s="195"/>
    </row>
    <row r="21" spans="3:31" ht="29.25" customHeight="1">
      <c r="C21" s="85"/>
      <c r="D21" s="86"/>
      <c r="E21" s="287" t="s">
        <v>433</v>
      </c>
      <c r="F21" s="289" t="s">
        <v>224</v>
      </c>
      <c r="G21" s="290" t="s">
        <v>119</v>
      </c>
      <c r="H21" s="196">
        <v>39.92</v>
      </c>
      <c r="I21" s="197">
        <v>40544</v>
      </c>
      <c r="J21" s="197">
        <v>40908</v>
      </c>
      <c r="K21" s="198" t="s">
        <v>1193</v>
      </c>
      <c r="L21" s="199" t="s">
        <v>1194</v>
      </c>
      <c r="M21" s="347" t="s">
        <v>1196</v>
      </c>
      <c r="N21" s="192"/>
      <c r="O21" s="82"/>
      <c r="P21" s="83"/>
      <c r="Q21" s="83"/>
      <c r="R21" s="83"/>
      <c r="S21" s="83"/>
      <c r="T21" s="83"/>
      <c r="U21" s="83"/>
      <c r="V21" s="83"/>
      <c r="W21" s="83"/>
      <c r="X21" s="89"/>
      <c r="Y21" s="89"/>
      <c r="Z21" s="89"/>
      <c r="AA21" s="89"/>
      <c r="AB21" s="89"/>
      <c r="AC21" s="89"/>
      <c r="AD21" s="89"/>
      <c r="AE21" s="89"/>
    </row>
    <row r="22" spans="3:31" s="137" customFormat="1" ht="29.25" customHeight="1">
      <c r="C22" s="189"/>
      <c r="D22" s="190"/>
      <c r="E22" s="291" t="s">
        <v>434</v>
      </c>
      <c r="F22" s="292" t="s">
        <v>225</v>
      </c>
      <c r="G22" s="286"/>
      <c r="H22" s="205"/>
      <c r="I22" s="206"/>
      <c r="J22" s="206"/>
      <c r="K22" s="191"/>
      <c r="L22" s="191"/>
      <c r="M22" s="346"/>
      <c r="N22" s="208"/>
      <c r="O22" s="193"/>
      <c r="P22" s="194"/>
      <c r="Q22" s="194"/>
      <c r="R22" s="194"/>
      <c r="S22" s="194"/>
      <c r="T22" s="194"/>
      <c r="U22" s="194"/>
      <c r="V22" s="194"/>
      <c r="W22" s="194"/>
      <c r="X22" s="195"/>
      <c r="Y22" s="195"/>
      <c r="Z22" s="195"/>
      <c r="AA22" s="195"/>
      <c r="AB22" s="195"/>
      <c r="AC22" s="195"/>
      <c r="AD22" s="195"/>
      <c r="AE22" s="195"/>
    </row>
    <row r="23" spans="3:31" ht="29.25" customHeight="1">
      <c r="C23" s="85"/>
      <c r="D23" s="86"/>
      <c r="E23" s="287" t="s">
        <v>435</v>
      </c>
      <c r="F23" s="293" t="s">
        <v>227</v>
      </c>
      <c r="G23" s="290" t="s">
        <v>119</v>
      </c>
      <c r="H23" s="205"/>
      <c r="I23" s="206"/>
      <c r="J23" s="206"/>
      <c r="K23" s="355"/>
      <c r="L23" s="191"/>
      <c r="M23" s="346"/>
      <c r="N23" s="208"/>
      <c r="O23" s="82"/>
      <c r="P23" s="83"/>
      <c r="Q23" s="83"/>
      <c r="R23" s="83"/>
      <c r="S23" s="83"/>
      <c r="T23" s="83"/>
      <c r="U23" s="83"/>
      <c r="V23" s="83"/>
      <c r="W23" s="83"/>
      <c r="X23" s="89"/>
      <c r="Y23" s="89"/>
      <c r="Z23" s="89"/>
      <c r="AA23" s="89"/>
      <c r="AB23" s="89"/>
      <c r="AC23" s="89"/>
      <c r="AD23" s="89"/>
      <c r="AE23" s="89"/>
    </row>
    <row r="24" spans="3:31" ht="29.25" customHeight="1">
      <c r="C24" s="85"/>
      <c r="D24" s="86"/>
      <c r="E24" s="287" t="s">
        <v>436</v>
      </c>
      <c r="F24" s="293" t="s">
        <v>226</v>
      </c>
      <c r="G24" s="290" t="s">
        <v>120</v>
      </c>
      <c r="H24" s="205"/>
      <c r="I24" s="206"/>
      <c r="J24" s="206"/>
      <c r="K24" s="355"/>
      <c r="L24" s="191"/>
      <c r="M24" s="346"/>
      <c r="N24" s="208"/>
      <c r="O24" s="82"/>
      <c r="P24" s="83"/>
      <c r="Q24" s="83"/>
      <c r="R24" s="83"/>
      <c r="S24" s="83"/>
      <c r="T24" s="83"/>
      <c r="U24" s="83"/>
      <c r="V24" s="83"/>
      <c r="W24" s="83"/>
      <c r="X24" s="89"/>
      <c r="Y24" s="89"/>
      <c r="Z24" s="89"/>
      <c r="AA24" s="89"/>
      <c r="AB24" s="89"/>
      <c r="AC24" s="89"/>
      <c r="AD24" s="89"/>
      <c r="AE24" s="89"/>
    </row>
    <row r="25" spans="3:31" s="137" customFormat="1" ht="29.25" customHeight="1">
      <c r="C25" s="189"/>
      <c r="D25" s="190"/>
      <c r="E25" s="291" t="s">
        <v>437</v>
      </c>
      <c r="F25" s="288" t="s">
        <v>122</v>
      </c>
      <c r="G25" s="286"/>
      <c r="H25" s="205"/>
      <c r="I25" s="206"/>
      <c r="J25" s="206"/>
      <c r="K25" s="191"/>
      <c r="L25" s="191"/>
      <c r="M25" s="346"/>
      <c r="N25" s="208"/>
      <c r="O25" s="193"/>
      <c r="P25" s="194"/>
      <c r="Q25" s="194"/>
      <c r="R25" s="194"/>
      <c r="S25" s="194"/>
      <c r="T25" s="194"/>
      <c r="U25" s="194"/>
      <c r="V25" s="194"/>
      <c r="W25" s="194"/>
      <c r="X25" s="195"/>
      <c r="Y25" s="195"/>
      <c r="Z25" s="195"/>
      <c r="AA25" s="195"/>
      <c r="AB25" s="195"/>
      <c r="AC25" s="195"/>
      <c r="AD25" s="195"/>
      <c r="AE25" s="195"/>
    </row>
    <row r="26" spans="3:31" ht="29.25" customHeight="1">
      <c r="C26" s="85"/>
      <c r="D26" s="86"/>
      <c r="E26" s="287" t="s">
        <v>438</v>
      </c>
      <c r="F26" s="289" t="s">
        <v>224</v>
      </c>
      <c r="G26" s="290" t="s">
        <v>119</v>
      </c>
      <c r="H26" s="196">
        <v>39.92</v>
      </c>
      <c r="I26" s="197">
        <v>40544</v>
      </c>
      <c r="J26" s="197">
        <v>40908</v>
      </c>
      <c r="K26" s="198" t="s">
        <v>1193</v>
      </c>
      <c r="L26" s="199" t="s">
        <v>1194</v>
      </c>
      <c r="M26" s="347" t="s">
        <v>1196</v>
      </c>
      <c r="N26" s="192"/>
      <c r="O26" s="82"/>
      <c r="P26" s="83"/>
      <c r="Q26" s="83"/>
      <c r="R26" s="83"/>
      <c r="S26" s="83"/>
      <c r="T26" s="83"/>
      <c r="U26" s="83"/>
      <c r="V26" s="83"/>
      <c r="W26" s="83"/>
      <c r="X26" s="89"/>
      <c r="Y26" s="89"/>
      <c r="Z26" s="89"/>
      <c r="AA26" s="89"/>
      <c r="AB26" s="89"/>
      <c r="AC26" s="89"/>
      <c r="AD26" s="89"/>
      <c r="AE26" s="89"/>
    </row>
    <row r="27" spans="3:31" s="137" customFormat="1" ht="29.25" customHeight="1">
      <c r="C27" s="189"/>
      <c r="D27" s="190"/>
      <c r="E27" s="291" t="s">
        <v>439</v>
      </c>
      <c r="F27" s="292" t="s">
        <v>225</v>
      </c>
      <c r="G27" s="286"/>
      <c r="H27" s="205"/>
      <c r="I27" s="206"/>
      <c r="J27" s="206"/>
      <c r="K27" s="191"/>
      <c r="L27" s="191"/>
      <c r="M27" s="346"/>
      <c r="N27" s="208"/>
      <c r="O27" s="193"/>
      <c r="P27" s="194"/>
      <c r="Q27" s="194"/>
      <c r="R27" s="194"/>
      <c r="S27" s="194"/>
      <c r="T27" s="194"/>
      <c r="U27" s="194"/>
      <c r="V27" s="194"/>
      <c r="W27" s="194"/>
      <c r="X27" s="195"/>
      <c r="Y27" s="195"/>
      <c r="Z27" s="195"/>
      <c r="AA27" s="195"/>
      <c r="AB27" s="195"/>
      <c r="AC27" s="195"/>
      <c r="AD27" s="195"/>
      <c r="AE27" s="195"/>
    </row>
    <row r="28" spans="3:31" ht="29.25" customHeight="1">
      <c r="C28" s="85"/>
      <c r="D28" s="86"/>
      <c r="E28" s="287" t="s">
        <v>440</v>
      </c>
      <c r="F28" s="293" t="s">
        <v>227</v>
      </c>
      <c r="G28" s="290" t="s">
        <v>119</v>
      </c>
      <c r="H28" s="205"/>
      <c r="I28" s="206"/>
      <c r="J28" s="206"/>
      <c r="K28" s="355"/>
      <c r="L28" s="191"/>
      <c r="M28" s="346"/>
      <c r="N28" s="208"/>
      <c r="O28" s="82"/>
      <c r="P28" s="83"/>
      <c r="Q28" s="83"/>
      <c r="R28" s="83"/>
      <c r="S28" s="83"/>
      <c r="T28" s="83"/>
      <c r="U28" s="83"/>
      <c r="V28" s="83"/>
      <c r="W28" s="83"/>
      <c r="X28" s="89"/>
      <c r="Y28" s="89"/>
      <c r="Z28" s="89"/>
      <c r="AA28" s="89"/>
      <c r="AB28" s="89"/>
      <c r="AC28" s="89"/>
      <c r="AD28" s="89"/>
      <c r="AE28" s="89"/>
    </row>
    <row r="29" spans="3:31" ht="29.25" customHeight="1">
      <c r="C29" s="85"/>
      <c r="D29" s="86"/>
      <c r="E29" s="287" t="s">
        <v>441</v>
      </c>
      <c r="F29" s="293" t="s">
        <v>226</v>
      </c>
      <c r="G29" s="290" t="s">
        <v>120</v>
      </c>
      <c r="H29" s="205"/>
      <c r="I29" s="206"/>
      <c r="J29" s="206"/>
      <c r="K29" s="355"/>
      <c r="L29" s="191"/>
      <c r="M29" s="346"/>
      <c r="N29" s="208"/>
      <c r="O29" s="82"/>
      <c r="P29" s="83"/>
      <c r="Q29" s="83"/>
      <c r="R29" s="83"/>
      <c r="S29" s="83"/>
      <c r="T29" s="83"/>
      <c r="U29" s="83"/>
      <c r="V29" s="83"/>
      <c r="W29" s="83"/>
      <c r="X29" s="89"/>
      <c r="Y29" s="89"/>
      <c r="Z29" s="89"/>
      <c r="AA29" s="89"/>
      <c r="AB29" s="89"/>
      <c r="AC29" s="89"/>
      <c r="AD29" s="89"/>
      <c r="AE29" s="89"/>
    </row>
    <row r="30" spans="3:31" ht="30" customHeight="1">
      <c r="C30" s="85"/>
      <c r="D30" s="86"/>
      <c r="E30" s="294" t="s">
        <v>400</v>
      </c>
      <c r="F30" s="295" t="s">
        <v>124</v>
      </c>
      <c r="G30" s="290" t="s">
        <v>119</v>
      </c>
      <c r="H30" s="196"/>
      <c r="I30" s="197"/>
      <c r="J30" s="197"/>
      <c r="K30" s="198"/>
      <c r="L30" s="199"/>
      <c r="M30" s="347"/>
      <c r="N30" s="192"/>
      <c r="O30" s="82"/>
      <c r="P30" s="83"/>
      <c r="Q30" s="83"/>
      <c r="R30" s="83"/>
      <c r="S30" s="83"/>
      <c r="T30" s="83"/>
      <c r="U30" s="83"/>
      <c r="V30" s="83"/>
      <c r="W30" s="83"/>
      <c r="X30" s="89"/>
      <c r="Y30" s="89"/>
      <c r="Z30" s="89"/>
      <c r="AA30" s="89"/>
      <c r="AB30" s="89"/>
      <c r="AC30" s="89"/>
      <c r="AD30" s="89"/>
      <c r="AE30" s="89"/>
    </row>
    <row r="31" spans="3:31" ht="29.25" customHeight="1">
      <c r="C31" s="85"/>
      <c r="D31" s="86"/>
      <c r="E31" s="287" t="s">
        <v>346</v>
      </c>
      <c r="F31" s="296" t="s">
        <v>125</v>
      </c>
      <c r="G31" s="290" t="s">
        <v>119</v>
      </c>
      <c r="H31" s="196"/>
      <c r="I31" s="197"/>
      <c r="J31" s="197"/>
      <c r="K31" s="198"/>
      <c r="L31" s="199"/>
      <c r="M31" s="347"/>
      <c r="N31" s="192"/>
      <c r="O31" s="82"/>
      <c r="P31" s="83"/>
      <c r="Q31" s="83"/>
      <c r="R31" s="83"/>
      <c r="S31" s="83"/>
      <c r="T31" s="83"/>
      <c r="U31" s="83"/>
      <c r="V31" s="83"/>
      <c r="W31" s="83"/>
      <c r="X31" s="89"/>
      <c r="Y31" s="89"/>
      <c r="Z31" s="89"/>
      <c r="AA31" s="89"/>
      <c r="AB31" s="89"/>
      <c r="AC31" s="89"/>
      <c r="AD31" s="89"/>
      <c r="AE31" s="89"/>
    </row>
    <row r="32" spans="3:31" ht="29.25" customHeight="1">
      <c r="C32" s="85"/>
      <c r="D32" s="86"/>
      <c r="E32" s="287" t="s">
        <v>347</v>
      </c>
      <c r="F32" s="296" t="s">
        <v>143</v>
      </c>
      <c r="G32" s="290" t="s">
        <v>119</v>
      </c>
      <c r="H32" s="196"/>
      <c r="I32" s="197"/>
      <c r="J32" s="197"/>
      <c r="K32" s="198"/>
      <c r="L32" s="199"/>
      <c r="M32" s="347"/>
      <c r="N32" s="192"/>
      <c r="O32" s="82"/>
      <c r="P32" s="83"/>
      <c r="Q32" s="83"/>
      <c r="R32" s="83"/>
      <c r="S32" s="83"/>
      <c r="T32" s="83"/>
      <c r="U32" s="83"/>
      <c r="V32" s="83"/>
      <c r="W32" s="83"/>
      <c r="X32" s="89"/>
      <c r="Y32" s="89"/>
      <c r="Z32" s="89"/>
      <c r="AA32" s="89"/>
      <c r="AB32" s="89"/>
      <c r="AC32" s="89"/>
      <c r="AD32" s="89"/>
      <c r="AE32" s="89"/>
    </row>
    <row r="33" spans="3:31" ht="29.25" customHeight="1">
      <c r="C33" s="85"/>
      <c r="D33" s="86"/>
      <c r="E33" s="287" t="s">
        <v>348</v>
      </c>
      <c r="F33" s="296" t="s">
        <v>126</v>
      </c>
      <c r="G33" s="290" t="s">
        <v>119</v>
      </c>
      <c r="H33" s="196"/>
      <c r="I33" s="197"/>
      <c r="J33" s="197"/>
      <c r="K33" s="198"/>
      <c r="L33" s="199"/>
      <c r="M33" s="347"/>
      <c r="N33" s="192"/>
      <c r="O33" s="82"/>
      <c r="P33" s="83"/>
      <c r="Q33" s="83"/>
      <c r="R33" s="83"/>
      <c r="S33" s="83"/>
      <c r="T33" s="83"/>
      <c r="U33" s="83"/>
      <c r="V33" s="83"/>
      <c r="W33" s="83"/>
      <c r="X33" s="89"/>
      <c r="Y33" s="89"/>
      <c r="Z33" s="89"/>
      <c r="AA33" s="89"/>
      <c r="AB33" s="89"/>
      <c r="AC33" s="89"/>
      <c r="AD33" s="89"/>
      <c r="AE33" s="89"/>
    </row>
    <row r="34" spans="3:31" ht="30" customHeight="1">
      <c r="C34" s="85"/>
      <c r="D34" s="86"/>
      <c r="E34" s="294" t="s">
        <v>353</v>
      </c>
      <c r="F34" s="295" t="s">
        <v>39</v>
      </c>
      <c r="G34" s="290" t="s">
        <v>119</v>
      </c>
      <c r="H34" s="196"/>
      <c r="I34" s="197"/>
      <c r="J34" s="197"/>
      <c r="K34" s="198"/>
      <c r="L34" s="199"/>
      <c r="M34" s="347"/>
      <c r="N34" s="192"/>
      <c r="O34" s="82"/>
      <c r="P34" s="83"/>
      <c r="Q34" s="83"/>
      <c r="R34" s="83"/>
      <c r="S34" s="83"/>
      <c r="T34" s="83"/>
      <c r="U34" s="83"/>
      <c r="V34" s="83"/>
      <c r="W34" s="83"/>
      <c r="X34" s="89"/>
      <c r="Y34" s="89"/>
      <c r="Z34" s="89"/>
      <c r="AA34" s="89"/>
      <c r="AB34" s="89"/>
      <c r="AC34" s="89"/>
      <c r="AD34" s="89"/>
      <c r="AE34" s="89"/>
    </row>
    <row r="35" spans="3:31" ht="36" customHeight="1">
      <c r="C35" s="85"/>
      <c r="D35" s="86"/>
      <c r="E35" s="294" t="s">
        <v>401</v>
      </c>
      <c r="F35" s="295" t="s">
        <v>40</v>
      </c>
      <c r="G35" s="290" t="s">
        <v>123</v>
      </c>
      <c r="H35" s="196"/>
      <c r="I35" s="197"/>
      <c r="J35" s="197"/>
      <c r="K35" s="198"/>
      <c r="L35" s="199"/>
      <c r="M35" s="347"/>
      <c r="N35" s="192"/>
      <c r="O35" s="82"/>
      <c r="P35" s="83"/>
      <c r="Q35" s="83"/>
      <c r="R35" s="83"/>
      <c r="S35" s="83"/>
      <c r="T35" s="83"/>
      <c r="U35" s="83"/>
      <c r="V35" s="83"/>
      <c r="W35" s="83"/>
      <c r="X35" s="89"/>
      <c r="Y35" s="89"/>
      <c r="Z35" s="89"/>
      <c r="AA35" s="89"/>
      <c r="AB35" s="89"/>
      <c r="AC35" s="89"/>
      <c r="AD35" s="89"/>
      <c r="AE35" s="89"/>
    </row>
    <row r="36" spans="3:31" ht="30" customHeight="1" thickBot="1">
      <c r="C36" s="85"/>
      <c r="D36" s="86"/>
      <c r="E36" s="297" t="s">
        <v>402</v>
      </c>
      <c r="F36" s="298" t="s">
        <v>41</v>
      </c>
      <c r="G36" s="299" t="s">
        <v>123</v>
      </c>
      <c r="H36" s="200"/>
      <c r="I36" s="207"/>
      <c r="J36" s="207"/>
      <c r="K36" s="201"/>
      <c r="L36" s="202"/>
      <c r="M36" s="348"/>
      <c r="N36" s="203"/>
      <c r="O36" s="82"/>
      <c r="P36" s="83"/>
      <c r="Q36" s="83"/>
      <c r="R36" s="83"/>
      <c r="S36" s="83"/>
      <c r="T36" s="83"/>
      <c r="U36" s="83"/>
      <c r="V36" s="83"/>
      <c r="W36" s="83"/>
      <c r="X36" s="89"/>
      <c r="Y36" s="89"/>
      <c r="Z36" s="89"/>
      <c r="AA36" s="89"/>
      <c r="AB36" s="89"/>
      <c r="AC36" s="89"/>
      <c r="AD36" s="89"/>
      <c r="AE36" s="89"/>
    </row>
    <row r="37" spans="3:15" ht="11.25">
      <c r="C37" s="96"/>
      <c r="D37" s="104"/>
      <c r="E37" s="204"/>
      <c r="F37" s="106"/>
      <c r="G37" s="106"/>
      <c r="H37" s="106"/>
      <c r="I37" s="106"/>
      <c r="J37" s="106"/>
      <c r="K37" s="106"/>
      <c r="L37" s="106"/>
      <c r="M37" s="106"/>
      <c r="N37" s="107"/>
      <c r="O37" s="108"/>
    </row>
    <row r="38" spans="3:14" ht="11.25">
      <c r="C38" s="96"/>
      <c r="D38" s="96"/>
      <c r="E38" s="96"/>
      <c r="F38" s="109"/>
      <c r="G38" s="109"/>
      <c r="H38" s="109"/>
      <c r="I38" s="109"/>
      <c r="J38" s="109"/>
      <c r="K38" s="109"/>
      <c r="L38" s="109"/>
      <c r="M38" s="109"/>
      <c r="N38" s="110"/>
    </row>
  </sheetData>
  <sheetProtection password="FA9C" sheet="1" objects="1" scenarios="1" formatColumns="0" formatRows="0"/>
  <mergeCells count="1">
    <mergeCell ref="E10:N10"/>
  </mergeCells>
  <dataValidations count="2">
    <dataValidation type="date" allowBlank="1" showInputMessage="1" showErrorMessage="1" sqref="I14:J36">
      <formula1>1</formula1>
      <formula2>73051</formula2>
    </dataValidation>
    <dataValidation type="decimal" allowBlank="1" showInputMessage="1" showErrorMessage="1" sqref="H14:H36">
      <formula1>-99999999999999900000</formula1>
      <formula2>9999999999999990000</formula2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1" fitToWidth="1" horizontalDpi="600" verticalDpi="600" orientation="landscape" paperSize="9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02">
    <pageSetUpPr fitToPage="1"/>
  </sheetPr>
  <dimension ref="C8:AB32"/>
  <sheetViews>
    <sheetView zoomScalePageLayoutView="0" workbookViewId="0" topLeftCell="C10">
      <selection activeCell="G31" sqref="G31"/>
    </sheetView>
  </sheetViews>
  <sheetFormatPr defaultColWidth="9.00390625" defaultRowHeight="12.75"/>
  <cols>
    <col min="1" max="2" width="0" style="75" hidden="1" customWidth="1"/>
    <col min="3" max="4" width="3.75390625" style="75" customWidth="1"/>
    <col min="5" max="5" width="6.875" style="75" customWidth="1"/>
    <col min="6" max="6" width="50.75390625" style="75" customWidth="1"/>
    <col min="7" max="7" width="40.75390625" style="75" customWidth="1"/>
    <col min="8" max="8" width="3.75390625" style="75" customWidth="1"/>
    <col min="9" max="16384" width="9.125" style="75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77"/>
      <c r="E8" s="78"/>
      <c r="F8" s="78"/>
      <c r="G8" s="78"/>
      <c r="H8" s="79"/>
    </row>
    <row r="9" spans="4:28" ht="12.75" customHeight="1">
      <c r="D9" s="80"/>
      <c r="E9" s="81"/>
      <c r="F9" s="146" t="s">
        <v>159</v>
      </c>
      <c r="G9" s="81"/>
      <c r="H9" s="82"/>
      <c r="I9" s="83"/>
      <c r="J9" s="83"/>
      <c r="K9" s="83"/>
      <c r="L9" s="83"/>
      <c r="M9" s="83"/>
      <c r="N9" s="83"/>
      <c r="O9" s="83"/>
      <c r="P9" s="83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</row>
    <row r="10" spans="3:24" ht="36" customHeight="1">
      <c r="C10" s="85"/>
      <c r="D10" s="86"/>
      <c r="E10" s="396" t="s">
        <v>144</v>
      </c>
      <c r="F10" s="397"/>
      <c r="G10" s="398"/>
      <c r="H10" s="87"/>
      <c r="I10" s="88"/>
      <c r="J10" s="88"/>
      <c r="K10" s="88"/>
      <c r="L10" s="88"/>
      <c r="M10" s="88"/>
      <c r="N10" s="88"/>
      <c r="O10" s="88"/>
      <c r="P10" s="88"/>
      <c r="Q10" s="89"/>
      <c r="R10" s="89"/>
      <c r="S10" s="89"/>
      <c r="T10" s="89"/>
      <c r="U10" s="89"/>
      <c r="V10" s="89"/>
      <c r="W10" s="89"/>
      <c r="X10" s="89"/>
    </row>
    <row r="11" spans="3:24" ht="12.75" customHeight="1" thickBot="1">
      <c r="C11" s="85"/>
      <c r="D11" s="86"/>
      <c r="E11" s="81"/>
      <c r="F11" s="81"/>
      <c r="G11" s="81"/>
      <c r="H11" s="82"/>
      <c r="I11" s="83"/>
      <c r="J11" s="83"/>
      <c r="K11" s="83"/>
      <c r="L11" s="83"/>
      <c r="M11" s="83"/>
      <c r="N11" s="83"/>
      <c r="O11" s="83"/>
      <c r="P11" s="83"/>
      <c r="Q11" s="89"/>
      <c r="R11" s="89"/>
      <c r="S11" s="89"/>
      <c r="T11" s="89"/>
      <c r="U11" s="89"/>
      <c r="V11" s="89"/>
      <c r="W11" s="89"/>
      <c r="X11" s="89"/>
    </row>
    <row r="12" spans="3:24" ht="30" customHeight="1" thickBot="1">
      <c r="C12" s="85"/>
      <c r="D12" s="86"/>
      <c r="E12" s="90" t="s">
        <v>245</v>
      </c>
      <c r="F12" s="91" t="s">
        <v>399</v>
      </c>
      <c r="G12" s="92" t="s">
        <v>37</v>
      </c>
      <c r="H12" s="82"/>
      <c r="I12" s="83"/>
      <c r="J12" s="83"/>
      <c r="K12" s="83"/>
      <c r="L12" s="83"/>
      <c r="M12" s="83"/>
      <c r="N12" s="83"/>
      <c r="O12" s="83"/>
      <c r="P12" s="83"/>
      <c r="Q12" s="89"/>
      <c r="R12" s="89"/>
      <c r="S12" s="89"/>
      <c r="T12" s="89"/>
      <c r="U12" s="89"/>
      <c r="V12" s="89"/>
      <c r="W12" s="89"/>
      <c r="X12" s="89"/>
    </row>
    <row r="13" spans="3:24" ht="12" customHeight="1" thickBot="1">
      <c r="C13" s="85"/>
      <c r="D13" s="86"/>
      <c r="E13" s="93">
        <v>1</v>
      </c>
      <c r="F13" s="94">
        <f>E13+1</f>
        <v>2</v>
      </c>
      <c r="G13" s="95">
        <f>F13+1</f>
        <v>3</v>
      </c>
      <c r="H13" s="82"/>
      <c r="I13" s="83"/>
      <c r="J13" s="83"/>
      <c r="K13" s="83"/>
      <c r="L13" s="83"/>
      <c r="M13" s="83"/>
      <c r="N13" s="83"/>
      <c r="O13" s="83"/>
      <c r="P13" s="83"/>
      <c r="Q13" s="89"/>
      <c r="R13" s="89"/>
      <c r="S13" s="89"/>
      <c r="T13" s="89"/>
      <c r="U13" s="89"/>
      <c r="V13" s="89"/>
      <c r="W13" s="89"/>
      <c r="X13" s="89"/>
    </row>
    <row r="14" spans="3:8" ht="42" customHeight="1">
      <c r="C14" s="96"/>
      <c r="D14" s="97"/>
      <c r="E14" s="117">
        <v>1</v>
      </c>
      <c r="F14" s="99" t="s">
        <v>343</v>
      </c>
      <c r="G14" s="303">
        <v>7</v>
      </c>
      <c r="H14" s="100"/>
    </row>
    <row r="15" spans="3:8" ht="42" customHeight="1">
      <c r="C15" s="96"/>
      <c r="D15" s="97"/>
      <c r="E15" s="117">
        <v>2</v>
      </c>
      <c r="F15" s="99" t="s">
        <v>344</v>
      </c>
      <c r="G15" s="147">
        <f>SUM(G16:G22)</f>
        <v>24</v>
      </c>
      <c r="H15" s="100"/>
    </row>
    <row r="16" spans="3:8" ht="23.25" customHeight="1">
      <c r="C16" s="96"/>
      <c r="D16" s="97"/>
      <c r="E16" s="117" t="s">
        <v>346</v>
      </c>
      <c r="F16" s="133" t="s">
        <v>354</v>
      </c>
      <c r="G16" s="125">
        <v>4</v>
      </c>
      <c r="H16" s="100"/>
    </row>
    <row r="17" spans="3:8" ht="23.25" customHeight="1">
      <c r="C17" s="96"/>
      <c r="D17" s="97"/>
      <c r="E17" s="117" t="s">
        <v>347</v>
      </c>
      <c r="F17" s="133" t="s">
        <v>355</v>
      </c>
      <c r="G17" s="125">
        <v>4</v>
      </c>
      <c r="H17" s="100"/>
    </row>
    <row r="18" spans="3:8" ht="23.25" customHeight="1">
      <c r="C18" s="96"/>
      <c r="D18" s="97"/>
      <c r="E18" s="117" t="s">
        <v>348</v>
      </c>
      <c r="F18" s="133" t="s">
        <v>356</v>
      </c>
      <c r="G18" s="125">
        <v>4</v>
      </c>
      <c r="H18" s="100"/>
    </row>
    <row r="19" spans="3:8" ht="23.25" customHeight="1">
      <c r="C19" s="96"/>
      <c r="D19" s="97"/>
      <c r="E19" s="117" t="s">
        <v>349</v>
      </c>
      <c r="F19" s="133" t="s">
        <v>357</v>
      </c>
      <c r="G19" s="125">
        <v>4</v>
      </c>
      <c r="H19" s="100"/>
    </row>
    <row r="20" spans="3:8" ht="23.25" customHeight="1">
      <c r="C20" s="96"/>
      <c r="D20" s="97"/>
      <c r="E20" s="117" t="s">
        <v>350</v>
      </c>
      <c r="F20" s="133" t="s">
        <v>358</v>
      </c>
      <c r="G20" s="125">
        <v>4</v>
      </c>
      <c r="H20" s="100"/>
    </row>
    <row r="21" spans="3:8" ht="23.25" customHeight="1">
      <c r="C21" s="96"/>
      <c r="D21" s="97"/>
      <c r="E21" s="117" t="s">
        <v>351</v>
      </c>
      <c r="F21" s="133" t="s">
        <v>359</v>
      </c>
      <c r="G21" s="125">
        <v>4</v>
      </c>
      <c r="H21" s="100"/>
    </row>
    <row r="22" spans="3:8" ht="23.25" customHeight="1">
      <c r="C22" s="96"/>
      <c r="D22" s="97"/>
      <c r="E22" s="117" t="s">
        <v>352</v>
      </c>
      <c r="F22" s="133" t="s">
        <v>360</v>
      </c>
      <c r="G22" s="125"/>
      <c r="H22" s="100"/>
    </row>
    <row r="23" spans="3:8" ht="63" customHeight="1">
      <c r="C23" s="96"/>
      <c r="D23" s="97"/>
      <c r="E23" s="117" t="s">
        <v>353</v>
      </c>
      <c r="F23" s="99" t="s">
        <v>345</v>
      </c>
      <c r="G23" s="147">
        <f>SUM(G24:G30)</f>
        <v>12</v>
      </c>
      <c r="H23" s="100"/>
    </row>
    <row r="24" spans="3:8" ht="21.75" customHeight="1">
      <c r="C24" s="96"/>
      <c r="D24" s="97"/>
      <c r="E24" s="117" t="s">
        <v>249</v>
      </c>
      <c r="F24" s="133" t="s">
        <v>354</v>
      </c>
      <c r="G24" s="125"/>
      <c r="H24" s="100"/>
    </row>
    <row r="25" spans="3:8" ht="21.75" customHeight="1">
      <c r="C25" s="96"/>
      <c r="D25" s="97"/>
      <c r="E25" s="117" t="s">
        <v>250</v>
      </c>
      <c r="F25" s="133" t="s">
        <v>355</v>
      </c>
      <c r="G25" s="125"/>
      <c r="H25" s="100"/>
    </row>
    <row r="26" spans="3:8" ht="21.75" customHeight="1">
      <c r="C26" s="96"/>
      <c r="D26" s="97"/>
      <c r="E26" s="117" t="s">
        <v>146</v>
      </c>
      <c r="F26" s="133" t="s">
        <v>356</v>
      </c>
      <c r="G26" s="125">
        <v>4</v>
      </c>
      <c r="H26" s="100"/>
    </row>
    <row r="27" spans="3:8" ht="21.75" customHeight="1">
      <c r="C27" s="96"/>
      <c r="D27" s="97"/>
      <c r="E27" s="117" t="s">
        <v>148</v>
      </c>
      <c r="F27" s="133" t="s">
        <v>357</v>
      </c>
      <c r="G27" s="125">
        <v>4</v>
      </c>
      <c r="H27" s="100"/>
    </row>
    <row r="28" spans="3:8" ht="21.75" customHeight="1">
      <c r="C28" s="96"/>
      <c r="D28" s="97"/>
      <c r="E28" s="117" t="s">
        <v>149</v>
      </c>
      <c r="F28" s="133" t="s">
        <v>358</v>
      </c>
      <c r="G28" s="125">
        <v>4</v>
      </c>
      <c r="H28" s="100"/>
    </row>
    <row r="29" spans="3:8" ht="21.75" customHeight="1">
      <c r="C29" s="96"/>
      <c r="D29" s="97"/>
      <c r="E29" s="117" t="s">
        <v>150</v>
      </c>
      <c r="F29" s="134" t="s">
        <v>359</v>
      </c>
      <c r="G29" s="122"/>
      <c r="H29" s="100"/>
    </row>
    <row r="30" spans="3:8" ht="21.75" customHeight="1">
      <c r="C30" s="96"/>
      <c r="D30" s="97"/>
      <c r="E30" s="115" t="s">
        <v>151</v>
      </c>
      <c r="F30" s="134" t="s">
        <v>360</v>
      </c>
      <c r="G30" s="122"/>
      <c r="H30" s="100"/>
    </row>
    <row r="31" spans="3:8" ht="49.5" customHeight="1" thickBot="1">
      <c r="C31" s="96"/>
      <c r="D31" s="97"/>
      <c r="E31" s="209" t="s">
        <v>401</v>
      </c>
      <c r="F31" s="210" t="s">
        <v>59</v>
      </c>
      <c r="G31" s="211"/>
      <c r="H31" s="100"/>
    </row>
    <row r="32" spans="3:8" ht="11.25">
      <c r="C32" s="96"/>
      <c r="D32" s="104"/>
      <c r="E32" s="105"/>
      <c r="F32" s="106"/>
      <c r="G32" s="107"/>
      <c r="H32" s="108"/>
    </row>
  </sheetData>
  <sheetProtection password="FA9C" sheet="1" scenarios="1" formatColumns="0" formatRows="0"/>
  <mergeCells count="1">
    <mergeCell ref="E10:G10"/>
  </mergeCells>
  <dataValidations count="3">
    <dataValidation type="decimal" allowBlank="1" showInputMessage="1" showErrorMessage="1" sqref="G14">
      <formula1>0</formula1>
      <formula2>999999999999</formula2>
    </dataValidation>
    <dataValidation type="whole" allowBlank="1" showInputMessage="1" showErrorMessage="1" sqref="G15:G30">
      <formula1>0</formula1>
      <formula2>999999999999</formula2>
    </dataValidation>
    <dataValidation type="textLength" allowBlank="1" showInputMessage="1" showErrorMessage="1" sqref="G31">
      <formula1>0</formula1>
      <formula2>500</formula2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1" fitToWidth="1"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03">
    <pageSetUpPr fitToPage="1"/>
  </sheetPr>
  <dimension ref="C8:AF54"/>
  <sheetViews>
    <sheetView zoomScale="70" zoomScaleNormal="70" zoomScalePageLayoutView="0" workbookViewId="0" topLeftCell="C7">
      <selection activeCell="F8" sqref="F8"/>
    </sheetView>
  </sheetViews>
  <sheetFormatPr defaultColWidth="9.00390625" defaultRowHeight="12.75"/>
  <cols>
    <col min="1" max="2" width="0" style="75" hidden="1" customWidth="1"/>
    <col min="3" max="3" width="3.75390625" style="75" customWidth="1"/>
    <col min="4" max="4" width="8.625" style="75" bestFit="1" customWidth="1"/>
    <col min="5" max="5" width="6.875" style="75" customWidth="1"/>
    <col min="6" max="6" width="50.75390625" style="75" customWidth="1"/>
    <col min="7" max="7" width="40.75390625" style="75" customWidth="1"/>
    <col min="8" max="8" width="40.875" style="170" customWidth="1"/>
    <col min="9" max="11" width="40.75390625" style="75" hidden="1" customWidth="1"/>
    <col min="12" max="12" width="22.75390625" style="75" customWidth="1"/>
    <col min="13" max="16384" width="9.125" style="75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12" ht="11.25">
      <c r="D8" s="77"/>
      <c r="E8" s="78"/>
      <c r="F8" s="78"/>
      <c r="G8" s="78"/>
      <c r="H8" s="78"/>
      <c r="I8" s="78"/>
      <c r="J8" s="78"/>
      <c r="K8" s="78"/>
      <c r="L8" s="79"/>
    </row>
    <row r="9" spans="4:32" ht="12.75" customHeight="1">
      <c r="D9" s="80"/>
      <c r="E9" s="81"/>
      <c r="F9" s="240" t="s">
        <v>159</v>
      </c>
      <c r="G9" s="81"/>
      <c r="H9" s="81"/>
      <c r="I9" s="81"/>
      <c r="J9" s="81"/>
      <c r="K9" s="81"/>
      <c r="L9" s="82"/>
      <c r="M9" s="83"/>
      <c r="N9" s="83"/>
      <c r="O9" s="83"/>
      <c r="P9" s="83"/>
      <c r="Q9" s="83"/>
      <c r="R9" s="83"/>
      <c r="S9" s="83"/>
      <c r="T9" s="83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</row>
    <row r="10" spans="3:28" ht="30.75" customHeight="1">
      <c r="C10" s="85"/>
      <c r="D10" s="86"/>
      <c r="E10" s="396" t="s">
        <v>38</v>
      </c>
      <c r="F10" s="397"/>
      <c r="G10" s="398"/>
      <c r="H10" s="157"/>
      <c r="I10" s="152"/>
      <c r="J10" s="157"/>
      <c r="K10" s="157"/>
      <c r="L10" s="87"/>
      <c r="M10" s="88"/>
      <c r="N10" s="88"/>
      <c r="O10" s="88"/>
      <c r="P10" s="88"/>
      <c r="Q10" s="88"/>
      <c r="R10" s="88"/>
      <c r="S10" s="88"/>
      <c r="T10" s="88"/>
      <c r="U10" s="89"/>
      <c r="V10" s="89"/>
      <c r="W10" s="89"/>
      <c r="X10" s="89"/>
      <c r="Y10" s="89"/>
      <c r="Z10" s="89"/>
      <c r="AA10" s="89"/>
      <c r="AB10" s="89"/>
    </row>
    <row r="11" spans="3:28" ht="12.75" customHeight="1" thickBot="1">
      <c r="C11" s="85"/>
      <c r="D11" s="86"/>
      <c r="E11" s="81"/>
      <c r="F11" s="81"/>
      <c r="G11" s="252"/>
      <c r="H11" s="253"/>
      <c r="I11" s="152"/>
      <c r="J11" s="253"/>
      <c r="K11" s="253"/>
      <c r="L11" s="82"/>
      <c r="M11" s="83"/>
      <c r="N11" s="83"/>
      <c r="O11" s="83"/>
      <c r="P11" s="83"/>
      <c r="Q11" s="83"/>
      <c r="R11" s="83"/>
      <c r="S11" s="83"/>
      <c r="T11" s="83"/>
      <c r="U11" s="89"/>
      <c r="V11" s="89"/>
      <c r="W11" s="89"/>
      <c r="X11" s="89"/>
      <c r="Y11" s="89"/>
      <c r="Z11" s="89"/>
      <c r="AA11" s="89"/>
      <c r="AB11" s="89"/>
    </row>
    <row r="12" spans="3:28" ht="30" customHeight="1" thickBot="1">
      <c r="C12" s="85"/>
      <c r="D12" s="86"/>
      <c r="E12" s="243" t="s">
        <v>245</v>
      </c>
      <c r="F12" s="244" t="s">
        <v>399</v>
      </c>
      <c r="G12" s="245" t="s">
        <v>37</v>
      </c>
      <c r="H12" s="246" t="s">
        <v>333</v>
      </c>
      <c r="I12" s="152"/>
      <c r="J12" s="152"/>
      <c r="K12" s="152"/>
      <c r="L12" s="82"/>
      <c r="M12" s="83"/>
      <c r="N12" s="83"/>
      <c r="O12" s="83"/>
      <c r="P12" s="83"/>
      <c r="Q12" s="83"/>
      <c r="R12" s="83"/>
      <c r="S12" s="83"/>
      <c r="T12" s="83"/>
      <c r="U12" s="89"/>
      <c r="V12" s="89"/>
      <c r="W12" s="89"/>
      <c r="X12" s="89"/>
      <c r="Y12" s="89"/>
      <c r="Z12" s="89"/>
      <c r="AA12" s="89"/>
      <c r="AB12" s="89"/>
    </row>
    <row r="13" spans="3:28" ht="12" customHeight="1" thickBot="1">
      <c r="C13" s="85"/>
      <c r="D13" s="86"/>
      <c r="E13" s="179">
        <v>1</v>
      </c>
      <c r="F13" s="180">
        <f>E13+1</f>
        <v>2</v>
      </c>
      <c r="G13" s="180">
        <f>F13+1</f>
        <v>3</v>
      </c>
      <c r="H13" s="181">
        <f>G13+1</f>
        <v>4</v>
      </c>
      <c r="I13" s="153"/>
      <c r="J13" s="153"/>
      <c r="K13" s="153"/>
      <c r="L13" s="82"/>
      <c r="M13" s="83"/>
      <c r="N13" s="83"/>
      <c r="O13" s="83"/>
      <c r="P13" s="83"/>
      <c r="Q13" s="83"/>
      <c r="R13" s="83"/>
      <c r="S13" s="83"/>
      <c r="T13" s="83"/>
      <c r="U13" s="89"/>
      <c r="V13" s="89"/>
      <c r="W13" s="89"/>
      <c r="X13" s="89"/>
      <c r="Y13" s="89"/>
      <c r="Z13" s="89"/>
      <c r="AA13" s="89"/>
      <c r="AB13" s="89"/>
    </row>
    <row r="14" spans="3:12" ht="29.25" customHeight="1">
      <c r="C14" s="96"/>
      <c r="D14" s="97"/>
      <c r="E14" s="113">
        <v>1</v>
      </c>
      <c r="F14" s="270" t="s">
        <v>105</v>
      </c>
      <c r="G14" s="271"/>
      <c r="H14" s="272"/>
      <c r="I14" s="166"/>
      <c r="J14" s="277" t="s">
        <v>385</v>
      </c>
      <c r="K14" s="274"/>
      <c r="L14" s="241" t="s">
        <v>69</v>
      </c>
    </row>
    <row r="15" spans="3:12" ht="29.25" customHeight="1">
      <c r="C15" s="96"/>
      <c r="D15" s="97"/>
      <c r="E15" s="115">
        <v>2</v>
      </c>
      <c r="F15" s="158" t="s">
        <v>106</v>
      </c>
      <c r="G15" s="165"/>
      <c r="H15" s="171"/>
      <c r="I15" s="167"/>
      <c r="J15" s="278" t="s">
        <v>71</v>
      </c>
      <c r="K15" s="274"/>
      <c r="L15" s="100"/>
    </row>
    <row r="16" spans="3:12" ht="29.25" customHeight="1">
      <c r="C16" s="96"/>
      <c r="D16" s="97"/>
      <c r="E16" s="115">
        <v>3</v>
      </c>
      <c r="F16" s="159" t="s">
        <v>107</v>
      </c>
      <c r="G16" s="155"/>
      <c r="H16" s="172"/>
      <c r="I16" s="167"/>
      <c r="J16" s="278" t="s">
        <v>71</v>
      </c>
      <c r="K16" s="274"/>
      <c r="L16" s="100"/>
    </row>
    <row r="17" spans="3:12" ht="29.25" customHeight="1">
      <c r="C17" s="96"/>
      <c r="D17" s="97"/>
      <c r="E17" s="115">
        <v>4</v>
      </c>
      <c r="F17" s="159" t="s">
        <v>108</v>
      </c>
      <c r="G17" s="155"/>
      <c r="H17" s="172"/>
      <c r="I17" s="167"/>
      <c r="J17" s="278" t="s">
        <v>71</v>
      </c>
      <c r="K17" s="274"/>
      <c r="L17" s="100"/>
    </row>
    <row r="18" spans="3:12" ht="29.25" customHeight="1">
      <c r="C18" s="96"/>
      <c r="D18" s="97"/>
      <c r="E18" s="115">
        <v>5</v>
      </c>
      <c r="F18" s="158" t="s">
        <v>50</v>
      </c>
      <c r="G18" s="156"/>
      <c r="H18" s="173"/>
      <c r="I18" s="168"/>
      <c r="J18" s="279" t="s">
        <v>71</v>
      </c>
      <c r="K18" s="275"/>
      <c r="L18" s="100"/>
    </row>
    <row r="19" spans="3:12" ht="29.25" customHeight="1">
      <c r="C19" s="96"/>
      <c r="D19" s="97"/>
      <c r="E19" s="115" t="s">
        <v>403</v>
      </c>
      <c r="F19" s="158" t="s">
        <v>70</v>
      </c>
      <c r="G19" s="301"/>
      <c r="H19" s="238"/>
      <c r="I19" s="239"/>
      <c r="J19" s="278" t="s">
        <v>71</v>
      </c>
      <c r="K19" s="274"/>
      <c r="L19" s="100"/>
    </row>
    <row r="20" spans="3:12" ht="29.25" customHeight="1">
      <c r="C20" s="96"/>
      <c r="D20" s="97"/>
      <c r="E20" s="115" t="s">
        <v>404</v>
      </c>
      <c r="F20" s="101" t="s">
        <v>361</v>
      </c>
      <c r="G20" s="162">
        <f aca="true" t="shared" si="0" ref="G20:G29">SUM(J20:K20)</f>
        <v>0</v>
      </c>
      <c r="H20" s="120"/>
      <c r="I20" s="169"/>
      <c r="J20" s="306">
        <f>SUM(J21:J30)</f>
        <v>0</v>
      </c>
      <c r="K20" s="276"/>
      <c r="L20" s="100"/>
    </row>
    <row r="21" spans="3:12" ht="21" customHeight="1">
      <c r="C21" s="96"/>
      <c r="D21" s="97"/>
      <c r="E21" s="115" t="s">
        <v>334</v>
      </c>
      <c r="F21" s="134" t="s">
        <v>43</v>
      </c>
      <c r="G21" s="162">
        <f t="shared" si="0"/>
        <v>0</v>
      </c>
      <c r="H21" s="120"/>
      <c r="I21" s="169"/>
      <c r="J21" s="280"/>
      <c r="K21" s="276"/>
      <c r="L21" s="100"/>
    </row>
    <row r="22" spans="3:12" ht="21" customHeight="1">
      <c r="C22" s="96"/>
      <c r="D22" s="97"/>
      <c r="E22" s="115" t="s">
        <v>335</v>
      </c>
      <c r="F22" s="134" t="s">
        <v>44</v>
      </c>
      <c r="G22" s="162">
        <f t="shared" si="0"/>
        <v>0</v>
      </c>
      <c r="H22" s="120"/>
      <c r="I22" s="169"/>
      <c r="J22" s="280"/>
      <c r="K22" s="276"/>
      <c r="L22" s="100"/>
    </row>
    <row r="23" spans="3:12" ht="21" customHeight="1">
      <c r="C23" s="96"/>
      <c r="D23" s="97"/>
      <c r="E23" s="115" t="s">
        <v>336</v>
      </c>
      <c r="F23" s="134" t="s">
        <v>45</v>
      </c>
      <c r="G23" s="162">
        <f t="shared" si="0"/>
        <v>0</v>
      </c>
      <c r="H23" s="120"/>
      <c r="I23" s="169"/>
      <c r="J23" s="280"/>
      <c r="K23" s="276"/>
      <c r="L23" s="100"/>
    </row>
    <row r="24" spans="3:12" ht="21" customHeight="1">
      <c r="C24" s="96"/>
      <c r="D24" s="97"/>
      <c r="E24" s="115" t="s">
        <v>337</v>
      </c>
      <c r="F24" s="134" t="s">
        <v>307</v>
      </c>
      <c r="G24" s="162">
        <f t="shared" si="0"/>
        <v>0</v>
      </c>
      <c r="H24" s="120"/>
      <c r="I24" s="169"/>
      <c r="J24" s="280"/>
      <c r="K24" s="276"/>
      <c r="L24" s="100"/>
    </row>
    <row r="25" spans="3:12" ht="21" customHeight="1">
      <c r="C25" s="96"/>
      <c r="D25" s="97"/>
      <c r="E25" s="115" t="s">
        <v>338</v>
      </c>
      <c r="F25" s="134" t="s">
        <v>46</v>
      </c>
      <c r="G25" s="162">
        <f t="shared" si="0"/>
        <v>0</v>
      </c>
      <c r="H25" s="120"/>
      <c r="I25" s="169"/>
      <c r="J25" s="280"/>
      <c r="K25" s="276"/>
      <c r="L25" s="100"/>
    </row>
    <row r="26" spans="3:12" ht="21" customHeight="1">
      <c r="C26" s="96"/>
      <c r="D26" s="97"/>
      <c r="E26" s="115" t="s">
        <v>339</v>
      </c>
      <c r="F26" s="134" t="s">
        <v>47</v>
      </c>
      <c r="G26" s="162">
        <f t="shared" si="0"/>
        <v>0</v>
      </c>
      <c r="H26" s="120"/>
      <c r="I26" s="169"/>
      <c r="J26" s="280"/>
      <c r="K26" s="276"/>
      <c r="L26" s="100"/>
    </row>
    <row r="27" spans="3:12" ht="21" customHeight="1">
      <c r="C27" s="96"/>
      <c r="D27" s="97"/>
      <c r="E27" s="115" t="s">
        <v>340</v>
      </c>
      <c r="F27" s="134" t="s">
        <v>48</v>
      </c>
      <c r="G27" s="162">
        <f t="shared" si="0"/>
        <v>0</v>
      </c>
      <c r="H27" s="120"/>
      <c r="I27" s="169"/>
      <c r="J27" s="280"/>
      <c r="K27" s="276"/>
      <c r="L27" s="100"/>
    </row>
    <row r="28" spans="3:15" ht="21" customHeight="1">
      <c r="C28" s="96"/>
      <c r="D28" s="97"/>
      <c r="E28" s="115" t="s">
        <v>341</v>
      </c>
      <c r="F28" s="134" t="s">
        <v>49</v>
      </c>
      <c r="G28" s="162">
        <f t="shared" si="0"/>
        <v>0</v>
      </c>
      <c r="H28" s="120"/>
      <c r="I28" s="169"/>
      <c r="J28" s="280"/>
      <c r="K28" s="276"/>
      <c r="L28" s="100"/>
      <c r="M28" s="137"/>
      <c r="N28" s="137"/>
      <c r="O28" s="137"/>
    </row>
    <row r="29" spans="3:15" ht="21" customHeight="1">
      <c r="C29" s="96"/>
      <c r="D29" s="97"/>
      <c r="E29" s="261" t="s">
        <v>342</v>
      </c>
      <c r="F29" s="262"/>
      <c r="G29" s="263">
        <f t="shared" si="0"/>
        <v>0</v>
      </c>
      <c r="H29" s="264"/>
      <c r="I29" s="169"/>
      <c r="J29" s="280"/>
      <c r="K29" s="276"/>
      <c r="L29" s="100"/>
      <c r="M29" s="137"/>
      <c r="N29" s="110"/>
      <c r="O29" s="110"/>
    </row>
    <row r="30" spans="3:15" ht="15" customHeight="1">
      <c r="C30" s="96"/>
      <c r="D30" s="97"/>
      <c r="E30" s="267"/>
      <c r="F30" s="268" t="s">
        <v>362</v>
      </c>
      <c r="G30" s="269"/>
      <c r="H30" s="273"/>
      <c r="I30" s="154"/>
      <c r="J30" s="281"/>
      <c r="K30" s="154"/>
      <c r="L30" s="100"/>
      <c r="M30" s="137"/>
      <c r="N30" s="110"/>
      <c r="O30" s="110"/>
    </row>
    <row r="31" spans="3:15" ht="29.25" customHeight="1">
      <c r="C31" s="96"/>
      <c r="D31" s="97"/>
      <c r="E31" s="175" t="s">
        <v>405</v>
      </c>
      <c r="F31" s="265" t="s">
        <v>363</v>
      </c>
      <c r="G31" s="266">
        <f aca="true" t="shared" si="1" ref="G31:G38">SUM(J31:K31)</f>
        <v>0</v>
      </c>
      <c r="H31" s="121"/>
      <c r="I31" s="169"/>
      <c r="J31" s="280"/>
      <c r="K31" s="276"/>
      <c r="L31" s="100"/>
      <c r="M31" s="137"/>
      <c r="N31" s="137"/>
      <c r="O31" s="137"/>
    </row>
    <row r="32" spans="3:15" ht="29.25" customHeight="1">
      <c r="C32" s="96"/>
      <c r="D32" s="97"/>
      <c r="E32" s="174" t="s">
        <v>406</v>
      </c>
      <c r="F32" s="248" t="s">
        <v>364</v>
      </c>
      <c r="G32" s="162">
        <f t="shared" si="1"/>
        <v>0</v>
      </c>
      <c r="H32" s="120"/>
      <c r="I32" s="163"/>
      <c r="J32" s="280"/>
      <c r="K32" s="276"/>
      <c r="L32" s="100"/>
      <c r="M32" s="137"/>
      <c r="N32" s="137"/>
      <c r="O32" s="137"/>
    </row>
    <row r="33" spans="3:15" ht="29.25" customHeight="1">
      <c r="C33" s="96"/>
      <c r="D33" s="97"/>
      <c r="E33" s="175" t="s">
        <v>407</v>
      </c>
      <c r="F33" s="248" t="s">
        <v>365</v>
      </c>
      <c r="G33" s="162">
        <f t="shared" si="1"/>
        <v>0</v>
      </c>
      <c r="H33" s="120"/>
      <c r="I33" s="163"/>
      <c r="J33" s="280"/>
      <c r="K33" s="276"/>
      <c r="L33" s="100"/>
      <c r="M33" s="137"/>
      <c r="N33" s="137"/>
      <c r="O33" s="137"/>
    </row>
    <row r="34" spans="3:15" ht="29.25" customHeight="1">
      <c r="C34" s="96"/>
      <c r="D34" s="97"/>
      <c r="E34" s="174" t="s">
        <v>408</v>
      </c>
      <c r="F34" s="248" t="s">
        <v>366</v>
      </c>
      <c r="G34" s="162">
        <f t="shared" si="1"/>
        <v>0</v>
      </c>
      <c r="H34" s="120"/>
      <c r="I34" s="163"/>
      <c r="J34" s="280"/>
      <c r="K34" s="276"/>
      <c r="L34" s="100"/>
      <c r="M34" s="137"/>
      <c r="N34" s="137"/>
      <c r="O34" s="137"/>
    </row>
    <row r="35" spans="3:15" ht="29.25" customHeight="1">
      <c r="C35" s="96"/>
      <c r="D35" s="97"/>
      <c r="E35" s="175" t="s">
        <v>409</v>
      </c>
      <c r="F35" s="248" t="s">
        <v>109</v>
      </c>
      <c r="G35" s="162">
        <f t="shared" si="1"/>
        <v>0</v>
      </c>
      <c r="H35" s="120"/>
      <c r="I35" s="163"/>
      <c r="J35" s="280"/>
      <c r="K35" s="276"/>
      <c r="L35" s="100"/>
      <c r="M35" s="137"/>
      <c r="N35" s="137"/>
      <c r="O35" s="137"/>
    </row>
    <row r="36" spans="3:12" ht="29.25" customHeight="1">
      <c r="C36" s="96"/>
      <c r="D36" s="97"/>
      <c r="E36" s="174" t="s">
        <v>410</v>
      </c>
      <c r="F36" s="248" t="s">
        <v>104</v>
      </c>
      <c r="G36" s="162">
        <f t="shared" si="1"/>
        <v>0</v>
      </c>
      <c r="H36" s="120"/>
      <c r="I36" s="163"/>
      <c r="J36" s="280"/>
      <c r="K36" s="276"/>
      <c r="L36" s="100"/>
    </row>
    <row r="37" spans="3:12" ht="29.25" customHeight="1">
      <c r="C37" s="96"/>
      <c r="D37" s="97"/>
      <c r="E37" s="175" t="s">
        <v>411</v>
      </c>
      <c r="F37" s="248" t="s">
        <v>176</v>
      </c>
      <c r="G37" s="162">
        <f t="shared" si="1"/>
        <v>0</v>
      </c>
      <c r="H37" s="120"/>
      <c r="I37" s="163"/>
      <c r="J37" s="280"/>
      <c r="K37" s="276"/>
      <c r="L37" s="100"/>
    </row>
    <row r="38" spans="3:12" ht="29.25" customHeight="1">
      <c r="C38" s="96"/>
      <c r="D38" s="97"/>
      <c r="E38" s="174" t="s">
        <v>367</v>
      </c>
      <c r="F38" s="248" t="s">
        <v>177</v>
      </c>
      <c r="G38" s="162">
        <f t="shared" si="1"/>
        <v>0</v>
      </c>
      <c r="H38" s="120"/>
      <c r="I38" s="163"/>
      <c r="J38" s="280"/>
      <c r="K38" s="276"/>
      <c r="L38" s="100"/>
    </row>
    <row r="39" spans="3:12" ht="29.25" customHeight="1">
      <c r="C39" s="96"/>
      <c r="D39" s="97"/>
      <c r="E39" s="175" t="s">
        <v>368</v>
      </c>
      <c r="F39" s="249" t="s">
        <v>369</v>
      </c>
      <c r="G39" s="162">
        <f>G40+G42+G43+G47+G48</f>
        <v>0</v>
      </c>
      <c r="H39" s="120"/>
      <c r="I39" s="163"/>
      <c r="J39" s="282">
        <f>J40+J42+J43+J47+J48</f>
        <v>0</v>
      </c>
      <c r="K39" s="276"/>
      <c r="L39" s="100"/>
    </row>
    <row r="40" spans="3:12" ht="29.25" customHeight="1">
      <c r="C40" s="96"/>
      <c r="D40" s="97"/>
      <c r="E40" s="176" t="s">
        <v>370</v>
      </c>
      <c r="F40" s="247" t="s">
        <v>371</v>
      </c>
      <c r="G40" s="162">
        <f>SUM(J40:K40)</f>
        <v>0</v>
      </c>
      <c r="H40" s="120"/>
      <c r="I40" s="163"/>
      <c r="J40" s="280"/>
      <c r="K40" s="276"/>
      <c r="L40" s="100"/>
    </row>
    <row r="41" spans="3:12" ht="29.25" customHeight="1">
      <c r="C41" s="96"/>
      <c r="D41" s="97"/>
      <c r="E41" s="176" t="s">
        <v>372</v>
      </c>
      <c r="F41" s="247" t="s">
        <v>373</v>
      </c>
      <c r="G41" s="162">
        <f>SUM(J41:K41)</f>
        <v>0</v>
      </c>
      <c r="H41" s="120"/>
      <c r="I41" s="163"/>
      <c r="J41" s="280"/>
      <c r="K41" s="276"/>
      <c r="L41" s="100"/>
    </row>
    <row r="42" spans="3:12" ht="29.25" customHeight="1">
      <c r="C42" s="96"/>
      <c r="D42" s="97"/>
      <c r="E42" s="176" t="s">
        <v>374</v>
      </c>
      <c r="F42" s="247" t="s">
        <v>375</v>
      </c>
      <c r="G42" s="162">
        <f>SUM(J42:K42)</f>
        <v>0</v>
      </c>
      <c r="H42" s="120"/>
      <c r="I42" s="163"/>
      <c r="J42" s="280"/>
      <c r="K42" s="276"/>
      <c r="L42" s="100"/>
    </row>
    <row r="43" spans="3:12" ht="29.25" customHeight="1">
      <c r="C43" s="96"/>
      <c r="D43" s="97"/>
      <c r="E43" s="176" t="s">
        <v>376</v>
      </c>
      <c r="F43" s="249" t="s">
        <v>377</v>
      </c>
      <c r="G43" s="162">
        <f>SUM(G44:G46)</f>
        <v>0</v>
      </c>
      <c r="H43" s="120"/>
      <c r="I43" s="163"/>
      <c r="J43" s="282">
        <f>SUM(J44:J46)</f>
        <v>0</v>
      </c>
      <c r="K43" s="276"/>
      <c r="L43" s="100"/>
    </row>
    <row r="44" spans="3:12" ht="29.25" customHeight="1">
      <c r="C44" s="96"/>
      <c r="D44" s="97"/>
      <c r="E44" s="176" t="s">
        <v>378</v>
      </c>
      <c r="F44" s="247" t="s">
        <v>379</v>
      </c>
      <c r="G44" s="162">
        <f aca="true" t="shared" si="2" ref="G44:G52">SUM(J44:K44)</f>
        <v>0</v>
      </c>
      <c r="H44" s="120"/>
      <c r="I44" s="163"/>
      <c r="J44" s="280"/>
      <c r="K44" s="276"/>
      <c r="L44" s="100"/>
    </row>
    <row r="45" spans="3:12" ht="29.25" customHeight="1">
      <c r="C45" s="96"/>
      <c r="D45" s="97"/>
      <c r="E45" s="176" t="s">
        <v>380</v>
      </c>
      <c r="F45" s="247" t="s">
        <v>381</v>
      </c>
      <c r="G45" s="162">
        <f t="shared" si="2"/>
        <v>0</v>
      </c>
      <c r="H45" s="120"/>
      <c r="I45" s="163"/>
      <c r="J45" s="280"/>
      <c r="K45" s="276"/>
      <c r="L45" s="100"/>
    </row>
    <row r="46" spans="3:12" ht="29.25" customHeight="1">
      <c r="C46" s="96"/>
      <c r="D46" s="97"/>
      <c r="E46" s="176" t="s">
        <v>382</v>
      </c>
      <c r="F46" s="247" t="s">
        <v>321</v>
      </c>
      <c r="G46" s="162">
        <f t="shared" si="2"/>
        <v>0</v>
      </c>
      <c r="H46" s="120"/>
      <c r="I46" s="163"/>
      <c r="J46" s="280"/>
      <c r="K46" s="276"/>
      <c r="L46" s="100"/>
    </row>
    <row r="47" spans="3:12" ht="29.25" customHeight="1">
      <c r="C47" s="96"/>
      <c r="D47" s="97"/>
      <c r="E47" s="176" t="s">
        <v>322</v>
      </c>
      <c r="F47" s="248" t="s">
        <v>323</v>
      </c>
      <c r="G47" s="162">
        <f t="shared" si="2"/>
        <v>0</v>
      </c>
      <c r="H47" s="120"/>
      <c r="I47" s="163"/>
      <c r="J47" s="280"/>
      <c r="K47" s="276"/>
      <c r="L47" s="100"/>
    </row>
    <row r="48" spans="3:12" ht="29.25" customHeight="1">
      <c r="C48" s="96"/>
      <c r="D48" s="97"/>
      <c r="E48" s="176" t="s">
        <v>223</v>
      </c>
      <c r="F48" s="248" t="s">
        <v>324</v>
      </c>
      <c r="G48" s="162">
        <f t="shared" si="2"/>
        <v>0</v>
      </c>
      <c r="H48" s="120"/>
      <c r="I48" s="163"/>
      <c r="J48" s="280"/>
      <c r="K48" s="276"/>
      <c r="L48" s="100"/>
    </row>
    <row r="49" spans="3:12" ht="29.25" customHeight="1">
      <c r="C49" s="96"/>
      <c r="D49" s="97"/>
      <c r="E49" s="176" t="s">
        <v>325</v>
      </c>
      <c r="F49" s="248" t="s">
        <v>326</v>
      </c>
      <c r="G49" s="162">
        <f t="shared" si="2"/>
        <v>0</v>
      </c>
      <c r="H49" s="120"/>
      <c r="I49" s="163"/>
      <c r="J49" s="280"/>
      <c r="K49" s="276"/>
      <c r="L49" s="100"/>
    </row>
    <row r="50" spans="3:12" ht="29.25" customHeight="1">
      <c r="C50" s="96"/>
      <c r="D50" s="97"/>
      <c r="E50" s="176" t="s">
        <v>327</v>
      </c>
      <c r="F50" s="248" t="s">
        <v>328</v>
      </c>
      <c r="G50" s="162">
        <f t="shared" si="2"/>
        <v>0</v>
      </c>
      <c r="H50" s="120"/>
      <c r="I50" s="163"/>
      <c r="J50" s="280"/>
      <c r="K50" s="276"/>
      <c r="L50" s="100"/>
    </row>
    <row r="51" spans="3:12" ht="29.25" customHeight="1">
      <c r="C51" s="96"/>
      <c r="D51" s="97"/>
      <c r="E51" s="176" t="s">
        <v>329</v>
      </c>
      <c r="F51" s="248" t="s">
        <v>330</v>
      </c>
      <c r="G51" s="162">
        <f t="shared" si="2"/>
        <v>0</v>
      </c>
      <c r="H51" s="120"/>
      <c r="I51" s="163"/>
      <c r="J51" s="280"/>
      <c r="K51" s="276"/>
      <c r="L51" s="100"/>
    </row>
    <row r="52" spans="3:12" ht="29.25" customHeight="1" thickBot="1">
      <c r="C52" s="96"/>
      <c r="D52" s="97"/>
      <c r="E52" s="177" t="s">
        <v>331</v>
      </c>
      <c r="F52" s="250" t="s">
        <v>332</v>
      </c>
      <c r="G52" s="164">
        <f t="shared" si="2"/>
        <v>0</v>
      </c>
      <c r="H52" s="123"/>
      <c r="I52" s="163"/>
      <c r="J52" s="283"/>
      <c r="K52" s="276"/>
      <c r="L52" s="100"/>
    </row>
    <row r="53" spans="3:12" ht="11.25">
      <c r="C53" s="96"/>
      <c r="D53" s="104"/>
      <c r="E53" s="105"/>
      <c r="F53" s="106"/>
      <c r="G53" s="107"/>
      <c r="H53" s="107"/>
      <c r="I53" s="107"/>
      <c r="J53" s="242" t="s">
        <v>319</v>
      </c>
      <c r="K53" s="107"/>
      <c r="L53" s="108"/>
    </row>
    <row r="54" spans="3:11" ht="11.25">
      <c r="C54" s="96"/>
      <c r="D54" s="96"/>
      <c r="E54" s="96"/>
      <c r="F54" s="109"/>
      <c r="G54" s="110"/>
      <c r="H54" s="110"/>
      <c r="I54" s="110"/>
      <c r="J54" s="110"/>
      <c r="K54" s="110"/>
    </row>
  </sheetData>
  <sheetProtection password="FA9C" sheet="1" objects="1" scenarios="1" formatColumns="0" formatRows="0"/>
  <mergeCells count="1">
    <mergeCell ref="E10:G10"/>
  </mergeCells>
  <dataValidations count="4">
    <dataValidation type="decimal" allowBlank="1" showInputMessage="1" showErrorMessage="1" sqref="K20:K29">
      <formula1>0</formula1>
      <formula2>999999999999</formula2>
    </dataValidation>
    <dataValidation type="list" allowBlank="1" showInputMessage="1" showErrorMessage="1" sqref="G19:I19">
      <formula1>"да,нет"</formula1>
    </dataValidation>
    <dataValidation type="decimal" allowBlank="1" showInputMessage="1" showErrorMessage="1" sqref="G18 J21:J52 H20:I52 G31:G52 G20:G29 I18">
      <formula1>-99999999999</formula1>
      <formula2>999999999999</formula2>
    </dataValidation>
    <dataValidation type="decimal" allowBlank="1" showInputMessage="1" showErrorMessage="1" sqref="J20">
      <formula1>-999999999999</formula1>
      <formula2>999999999999</formula2>
    </dataValidation>
  </dataValidations>
  <hyperlinks>
    <hyperlink ref="F30" location="'ВО инвестиции'!A1" tooltip="Добавить показатель эффективности" display="Добавить показатель эффективности"/>
    <hyperlink ref="F9" location="'Список листов'!A1" tooltip="К списку листов" display="Список листов"/>
    <hyperlink ref="L14" location="'ВО инвестиции'!A1" display="Добавить мероприятие"/>
    <hyperlink ref="J53" location="'ВО инвестиции'!A1" display="Удалить мероприятие"/>
  </hyperlinks>
  <printOptions/>
  <pageMargins left="0.75" right="0.75" top="1" bottom="1" header="0.5" footer="0.5"/>
  <pageSetup fitToHeight="2" fitToWidth="1"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04">
    <pageSetUpPr fitToPage="1"/>
  </sheetPr>
  <dimension ref="C8:AB23"/>
  <sheetViews>
    <sheetView zoomScalePageLayoutView="0" workbookViewId="0" topLeftCell="C7">
      <selection activeCell="L18" sqref="L18"/>
    </sheetView>
  </sheetViews>
  <sheetFormatPr defaultColWidth="9.00390625" defaultRowHeight="12.75"/>
  <cols>
    <col min="1" max="2" width="0" style="75" hidden="1" customWidth="1"/>
    <col min="3" max="3" width="3.75390625" style="75" customWidth="1"/>
    <col min="4" max="4" width="10.75390625" style="75" customWidth="1"/>
    <col min="5" max="5" width="6.875" style="75" customWidth="1"/>
    <col min="6" max="6" width="50.75390625" style="75" customWidth="1"/>
    <col min="7" max="7" width="40.75390625" style="75" customWidth="1"/>
    <col min="8" max="8" width="3.75390625" style="75" customWidth="1"/>
    <col min="9" max="16384" width="9.125" style="75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77"/>
      <c r="E8" s="78"/>
      <c r="F8" s="78"/>
      <c r="G8" s="78"/>
      <c r="H8" s="79"/>
    </row>
    <row r="9" spans="4:28" ht="12.75" customHeight="1">
      <c r="D9" s="80"/>
      <c r="E9" s="81"/>
      <c r="F9" s="146" t="s">
        <v>159</v>
      </c>
      <c r="G9" s="81"/>
      <c r="H9" s="82"/>
      <c r="I9" s="83"/>
      <c r="J9" s="83"/>
      <c r="K9" s="83"/>
      <c r="L9" s="83"/>
      <c r="M9" s="83"/>
      <c r="N9" s="83"/>
      <c r="O9" s="83"/>
      <c r="P9" s="83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</row>
    <row r="10" spans="3:24" ht="36" customHeight="1">
      <c r="C10" s="85"/>
      <c r="D10" s="86"/>
      <c r="E10" s="396" t="s">
        <v>252</v>
      </c>
      <c r="F10" s="397"/>
      <c r="G10" s="398"/>
      <c r="H10" s="87"/>
      <c r="I10" s="88"/>
      <c r="J10" s="88"/>
      <c r="K10" s="88"/>
      <c r="L10" s="88"/>
      <c r="M10" s="88"/>
      <c r="N10" s="88"/>
      <c r="O10" s="88"/>
      <c r="P10" s="88"/>
      <c r="Q10" s="89"/>
      <c r="R10" s="89"/>
      <c r="S10" s="89"/>
      <c r="T10" s="89"/>
      <c r="U10" s="89"/>
      <c r="V10" s="89"/>
      <c r="W10" s="89"/>
      <c r="X10" s="89"/>
    </row>
    <row r="11" spans="3:24" ht="12.75" customHeight="1" thickBot="1">
      <c r="C11" s="85"/>
      <c r="D11" s="86"/>
      <c r="E11" s="81"/>
      <c r="F11" s="81"/>
      <c r="G11" s="81"/>
      <c r="H11" s="82"/>
      <c r="I11" s="83"/>
      <c r="J11" s="83"/>
      <c r="K11" s="83"/>
      <c r="L11" s="83"/>
      <c r="M11" s="83"/>
      <c r="N11" s="83"/>
      <c r="O11" s="83"/>
      <c r="P11" s="83"/>
      <c r="Q11" s="89"/>
      <c r="R11" s="89"/>
      <c r="S11" s="89"/>
      <c r="T11" s="89"/>
      <c r="U11" s="89"/>
      <c r="V11" s="89"/>
      <c r="W11" s="89"/>
      <c r="X11" s="89"/>
    </row>
    <row r="12" spans="3:24" ht="30" customHeight="1" thickBot="1">
      <c r="C12" s="85"/>
      <c r="D12" s="86"/>
      <c r="E12" s="90" t="s">
        <v>245</v>
      </c>
      <c r="F12" s="91" t="s">
        <v>399</v>
      </c>
      <c r="G12" s="92" t="s">
        <v>37</v>
      </c>
      <c r="H12" s="82"/>
      <c r="I12" s="83"/>
      <c r="J12" s="83"/>
      <c r="K12" s="83"/>
      <c r="L12" s="83"/>
      <c r="M12" s="83"/>
      <c r="N12" s="83"/>
      <c r="O12" s="83"/>
      <c r="P12" s="83"/>
      <c r="Q12" s="89"/>
      <c r="R12" s="89"/>
      <c r="S12" s="89"/>
      <c r="T12" s="89"/>
      <c r="U12" s="89"/>
      <c r="V12" s="89"/>
      <c r="W12" s="89"/>
      <c r="X12" s="89"/>
    </row>
    <row r="13" spans="3:24" ht="12" customHeight="1" thickBot="1">
      <c r="C13" s="85"/>
      <c r="D13" s="86"/>
      <c r="E13" s="93">
        <v>1</v>
      </c>
      <c r="F13" s="94">
        <f>E13+1</f>
        <v>2</v>
      </c>
      <c r="G13" s="95">
        <f>F13+1</f>
        <v>3</v>
      </c>
      <c r="H13" s="82"/>
      <c r="I13" s="83"/>
      <c r="J13" s="83"/>
      <c r="K13" s="83"/>
      <c r="L13" s="83"/>
      <c r="M13" s="83"/>
      <c r="N13" s="83"/>
      <c r="O13" s="83"/>
      <c r="P13" s="83"/>
      <c r="Q13" s="89"/>
      <c r="R13" s="89"/>
      <c r="S13" s="89"/>
      <c r="T13" s="89"/>
      <c r="U13" s="89"/>
      <c r="V13" s="89"/>
      <c r="W13" s="89"/>
      <c r="X13" s="89"/>
    </row>
    <row r="14" spans="3:24" ht="30" customHeight="1">
      <c r="C14" s="85"/>
      <c r="D14" s="86"/>
      <c r="E14" s="178">
        <v>1</v>
      </c>
      <c r="F14" s="99" t="s">
        <v>383</v>
      </c>
      <c r="G14" s="125"/>
      <c r="H14" s="82"/>
      <c r="I14" s="83"/>
      <c r="J14" s="83"/>
      <c r="K14" s="83"/>
      <c r="L14" s="83"/>
      <c r="M14" s="83"/>
      <c r="N14" s="83"/>
      <c r="O14" s="83"/>
      <c r="P14" s="83"/>
      <c r="Q14" s="89"/>
      <c r="R14" s="89"/>
      <c r="S14" s="89"/>
      <c r="T14" s="89"/>
      <c r="U14" s="89"/>
      <c r="V14" s="89"/>
      <c r="W14" s="89"/>
      <c r="X14" s="89"/>
    </row>
    <row r="15" spans="3:8" ht="29.25" customHeight="1">
      <c r="C15" s="96"/>
      <c r="D15" s="97"/>
      <c r="E15" s="98">
        <v>2</v>
      </c>
      <c r="F15" s="99" t="s">
        <v>384</v>
      </c>
      <c r="G15" s="125"/>
      <c r="H15" s="100"/>
    </row>
    <row r="16" spans="3:8" ht="29.25" customHeight="1">
      <c r="C16" s="96"/>
      <c r="D16" s="97"/>
      <c r="E16" s="74">
        <v>3</v>
      </c>
      <c r="F16" s="101" t="s">
        <v>308</v>
      </c>
      <c r="G16" s="122"/>
      <c r="H16" s="100"/>
    </row>
    <row r="17" spans="3:8" ht="36" customHeight="1">
      <c r="C17" s="96"/>
      <c r="D17" s="97"/>
      <c r="E17" s="74">
        <v>4</v>
      </c>
      <c r="F17" s="101" t="s">
        <v>309</v>
      </c>
      <c r="G17" s="122"/>
      <c r="H17" s="100"/>
    </row>
    <row r="18" spans="3:8" ht="29.25" customHeight="1">
      <c r="C18" s="96"/>
      <c r="D18" s="97"/>
      <c r="E18" s="160">
        <v>5</v>
      </c>
      <c r="F18" s="161" t="s">
        <v>56</v>
      </c>
      <c r="G18" s="344">
        <f>SUM(G19:G20)</f>
        <v>0</v>
      </c>
      <c r="H18" s="100"/>
    </row>
    <row r="19" spans="3:8" ht="11.25" hidden="1">
      <c r="C19" s="96"/>
      <c r="D19" s="336" t="s">
        <v>24</v>
      </c>
      <c r="E19" s="337"/>
      <c r="F19" s="338"/>
      <c r="G19" s="339"/>
      <c r="H19" s="100"/>
    </row>
    <row r="20" spans="3:8" ht="11.25">
      <c r="C20" s="340"/>
      <c r="D20" s="336" t="s">
        <v>25</v>
      </c>
      <c r="E20" s="341"/>
      <c r="F20" s="342" t="s">
        <v>34</v>
      </c>
      <c r="G20" s="343"/>
      <c r="H20" s="100"/>
    </row>
    <row r="21" spans="3:8" ht="29.25" customHeight="1" thickBot="1">
      <c r="C21" s="96"/>
      <c r="D21" s="97"/>
      <c r="E21" s="102">
        <v>6</v>
      </c>
      <c r="F21" s="103" t="s">
        <v>320</v>
      </c>
      <c r="G21" s="150"/>
      <c r="H21" s="100"/>
    </row>
    <row r="22" spans="3:8" ht="11.25">
      <c r="C22" s="96"/>
      <c r="D22" s="104"/>
      <c r="E22" s="105"/>
      <c r="F22" s="106"/>
      <c r="G22" s="107"/>
      <c r="H22" s="108"/>
    </row>
    <row r="23" spans="3:7" ht="11.25">
      <c r="C23" s="96"/>
      <c r="D23" s="96"/>
      <c r="E23" s="96"/>
      <c r="F23" s="109"/>
      <c r="G23" s="110"/>
    </row>
  </sheetData>
  <sheetProtection password="FA9C" sheet="1" objects="1" scenarios="1" formatColumns="0" formatRows="0"/>
  <mergeCells count="1">
    <mergeCell ref="E10:G10"/>
  </mergeCells>
  <dataValidations count="3">
    <dataValidation type="whole" allowBlank="1" showInputMessage="1" showErrorMessage="1" sqref="G21 G14:G17">
      <formula1>-99999999999</formula1>
      <formula2>999999999999</formula2>
    </dataValidation>
    <dataValidation type="decimal" allowBlank="1" showInputMessage="1" showErrorMessage="1" sqref="G18">
      <formula1>-9999999999</formula1>
      <formula2>999999999999</formula2>
    </dataValidation>
    <dataValidation type="decimal" allowBlank="1" showInputMessage="1" showErrorMessage="1" sqref="G19:G20">
      <formula1>-99999999999</formula1>
      <formula2>999999999999</formula2>
    </dataValidation>
  </dataValidations>
  <hyperlinks>
    <hyperlink ref="F9" location="'Список листов'!A1" tooltip="К списку листов" display="Список листов"/>
    <hyperlink ref="F20" location="'ВО доступ'!A1" display="Добавить систему водоотведения"/>
  </hyperlinks>
  <printOptions/>
  <pageMargins left="0.75" right="0.75" top="1" bottom="1" header="0.5" footer="0.5"/>
  <pageSetup fitToHeight="1" fitToWidth="1"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5">
    <pageSetUpPr fitToPage="1"/>
  </sheetPr>
  <dimension ref="C8:AC60"/>
  <sheetViews>
    <sheetView zoomScalePageLayoutView="0" workbookViewId="0" topLeftCell="C47">
      <selection activeCell="H54" sqref="H54"/>
    </sheetView>
  </sheetViews>
  <sheetFormatPr defaultColWidth="9.00390625" defaultRowHeight="12.75"/>
  <cols>
    <col min="1" max="2" width="0" style="75" hidden="1" customWidth="1"/>
    <col min="3" max="4" width="3.75390625" style="75" customWidth="1"/>
    <col min="5" max="5" width="6.875" style="75" customWidth="1"/>
    <col min="6" max="6" width="60.75390625" style="75" customWidth="1"/>
    <col min="7" max="7" width="16.875" style="75" customWidth="1"/>
    <col min="8" max="8" width="40.75390625" style="75" customWidth="1"/>
    <col min="9" max="9" width="3.75390625" style="75" customWidth="1"/>
    <col min="10" max="16384" width="9.125" style="75" customWidth="1"/>
  </cols>
  <sheetData>
    <row r="1" ht="11.25" customHeight="1" hidden="1"/>
    <row r="2" ht="11.25" customHeight="1" hidden="1"/>
    <row r="3" ht="11.25" customHeight="1" hidden="1"/>
    <row r="4" ht="11.25" customHeight="1" hidden="1"/>
    <row r="5" ht="11.25" customHeight="1" hidden="1"/>
    <row r="6" ht="11.25" customHeight="1" hidden="1"/>
    <row r="8" spans="4:9" ht="11.25">
      <c r="D8" s="77"/>
      <c r="E8" s="78"/>
      <c r="F8" s="78"/>
      <c r="G8" s="78"/>
      <c r="H8" s="78"/>
      <c r="I8" s="79"/>
    </row>
    <row r="9" spans="4:29" ht="12.75" customHeight="1">
      <c r="D9" s="80"/>
      <c r="E9" s="81"/>
      <c r="F9" s="146" t="s">
        <v>159</v>
      </c>
      <c r="G9" s="111"/>
      <c r="H9" s="81"/>
      <c r="I9" s="82"/>
      <c r="J9" s="83"/>
      <c r="K9" s="83"/>
      <c r="L9" s="83"/>
      <c r="M9" s="83"/>
      <c r="N9" s="83"/>
      <c r="O9" s="83"/>
      <c r="P9" s="83"/>
      <c r="Q9" s="83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</row>
    <row r="10" spans="3:25" ht="30.75" customHeight="1">
      <c r="C10" s="85"/>
      <c r="D10" s="86"/>
      <c r="E10" s="396" t="s">
        <v>145</v>
      </c>
      <c r="F10" s="397"/>
      <c r="G10" s="397"/>
      <c r="H10" s="398"/>
      <c r="I10" s="87"/>
      <c r="J10" s="88"/>
      <c r="K10" s="88"/>
      <c r="L10" s="88"/>
      <c r="M10" s="88"/>
      <c r="N10" s="88"/>
      <c r="O10" s="88"/>
      <c r="P10" s="88"/>
      <c r="Q10" s="88"/>
      <c r="R10" s="89"/>
      <c r="S10" s="89"/>
      <c r="T10" s="89"/>
      <c r="U10" s="89"/>
      <c r="V10" s="89"/>
      <c r="W10" s="89"/>
      <c r="X10" s="89"/>
      <c r="Y10" s="89"/>
    </row>
    <row r="11" spans="3:25" ht="12.75" customHeight="1" thickBot="1">
      <c r="C11" s="85"/>
      <c r="D11" s="86"/>
      <c r="E11" s="81"/>
      <c r="F11" s="81"/>
      <c r="G11" s="81"/>
      <c r="H11" s="81"/>
      <c r="I11" s="82"/>
      <c r="J11" s="83"/>
      <c r="K11" s="83"/>
      <c r="L11" s="83"/>
      <c r="M11" s="83"/>
      <c r="N11" s="83"/>
      <c r="O11" s="83"/>
      <c r="P11" s="83"/>
      <c r="Q11" s="83"/>
      <c r="R11" s="89"/>
      <c r="S11" s="89"/>
      <c r="T11" s="89"/>
      <c r="U11" s="89"/>
      <c r="V11" s="89"/>
      <c r="W11" s="89"/>
      <c r="X11" s="89"/>
      <c r="Y11" s="89"/>
    </row>
    <row r="12" spans="3:25" ht="30" customHeight="1" thickBot="1">
      <c r="C12" s="85"/>
      <c r="D12" s="86"/>
      <c r="E12" s="90" t="s">
        <v>245</v>
      </c>
      <c r="F12" s="112" t="s">
        <v>399</v>
      </c>
      <c r="G12" s="112" t="s">
        <v>248</v>
      </c>
      <c r="H12" s="92" t="s">
        <v>37</v>
      </c>
      <c r="I12" s="82"/>
      <c r="J12" s="83"/>
      <c r="K12" s="83"/>
      <c r="L12" s="83"/>
      <c r="M12" s="83"/>
      <c r="N12" s="83"/>
      <c r="O12" s="83"/>
      <c r="P12" s="83"/>
      <c r="Q12" s="83"/>
      <c r="R12" s="89"/>
      <c r="S12" s="89"/>
      <c r="T12" s="89"/>
      <c r="U12" s="89"/>
      <c r="V12" s="89"/>
      <c r="W12" s="89"/>
      <c r="X12" s="89"/>
      <c r="Y12" s="89"/>
    </row>
    <row r="13" spans="3:25" ht="12" customHeight="1" thickBot="1">
      <c r="C13" s="85"/>
      <c r="D13" s="86"/>
      <c r="E13" s="179">
        <v>1</v>
      </c>
      <c r="F13" s="132">
        <f>E13+1</f>
        <v>2</v>
      </c>
      <c r="G13" s="180">
        <f>F13+1</f>
        <v>3</v>
      </c>
      <c r="H13" s="181">
        <f>G13+1</f>
        <v>4</v>
      </c>
      <c r="I13" s="82"/>
      <c r="J13" s="83"/>
      <c r="K13" s="83"/>
      <c r="L13" s="83"/>
      <c r="M13" s="83"/>
      <c r="N13" s="83"/>
      <c r="O13" s="83"/>
      <c r="P13" s="83"/>
      <c r="Q13" s="83"/>
      <c r="R13" s="89"/>
      <c r="S13" s="89"/>
      <c r="T13" s="89"/>
      <c r="U13" s="89"/>
      <c r="V13" s="89"/>
      <c r="W13" s="89"/>
      <c r="X13" s="89"/>
      <c r="Y13" s="89"/>
    </row>
    <row r="14" spans="3:9" ht="33" customHeight="1">
      <c r="C14" s="96"/>
      <c r="D14" s="97"/>
      <c r="E14" s="113" t="s">
        <v>178</v>
      </c>
      <c r="F14" s="130" t="s">
        <v>75</v>
      </c>
      <c r="G14" s="114" t="s">
        <v>169</v>
      </c>
      <c r="H14" s="302" t="s">
        <v>310</v>
      </c>
      <c r="I14" s="254"/>
    </row>
    <row r="15" spans="3:9" ht="33" customHeight="1">
      <c r="C15" s="96"/>
      <c r="D15" s="97"/>
      <c r="E15" s="115" t="s">
        <v>400</v>
      </c>
      <c r="F15" s="131" t="s">
        <v>170</v>
      </c>
      <c r="G15" s="116" t="s">
        <v>168</v>
      </c>
      <c r="H15" s="121">
        <v>1964</v>
      </c>
      <c r="I15" s="100"/>
    </row>
    <row r="16" spans="3:9" ht="33" customHeight="1">
      <c r="C16" s="96"/>
      <c r="D16" s="97"/>
      <c r="E16" s="115" t="s">
        <v>353</v>
      </c>
      <c r="F16" s="131" t="s">
        <v>127</v>
      </c>
      <c r="G16" s="116" t="s">
        <v>168</v>
      </c>
      <c r="H16" s="151">
        <f>SUM(H17,H18,H21,H31,H32,H33,H34,H35,H38,H41,H47)</f>
        <v>1868</v>
      </c>
      <c r="I16" s="100"/>
    </row>
    <row r="17" spans="3:9" ht="36.75" customHeight="1">
      <c r="C17" s="96"/>
      <c r="D17" s="97"/>
      <c r="E17" s="115" t="s">
        <v>249</v>
      </c>
      <c r="F17" s="128" t="s">
        <v>73</v>
      </c>
      <c r="G17" s="116" t="s">
        <v>168</v>
      </c>
      <c r="H17" s="120"/>
      <c r="I17" s="100"/>
    </row>
    <row r="18" spans="3:9" ht="36.75" customHeight="1">
      <c r="C18" s="96"/>
      <c r="D18" s="97"/>
      <c r="E18" s="117" t="s">
        <v>250</v>
      </c>
      <c r="F18" s="128" t="s">
        <v>160</v>
      </c>
      <c r="G18" s="116" t="s">
        <v>168</v>
      </c>
      <c r="H18" s="121">
        <v>42.3</v>
      </c>
      <c r="I18" s="100"/>
    </row>
    <row r="19" spans="3:9" ht="15" customHeight="1">
      <c r="C19" s="96"/>
      <c r="D19" s="97"/>
      <c r="E19" s="117" t="s">
        <v>167</v>
      </c>
      <c r="F19" s="129" t="s">
        <v>173</v>
      </c>
      <c r="G19" s="116" t="s">
        <v>171</v>
      </c>
      <c r="H19" s="121">
        <v>1.1</v>
      </c>
      <c r="I19" s="100"/>
    </row>
    <row r="20" spans="3:9" ht="15" customHeight="1">
      <c r="C20" s="96"/>
      <c r="D20" s="97"/>
      <c r="E20" s="117" t="s">
        <v>129</v>
      </c>
      <c r="F20" s="129" t="s">
        <v>172</v>
      </c>
      <c r="G20" s="116" t="s">
        <v>57</v>
      </c>
      <c r="H20" s="121">
        <v>9.4</v>
      </c>
      <c r="I20" s="100"/>
    </row>
    <row r="21" spans="3:9" ht="15" customHeight="1">
      <c r="C21" s="96"/>
      <c r="D21" s="97"/>
      <c r="E21" s="117" t="s">
        <v>146</v>
      </c>
      <c r="F21" s="128" t="s">
        <v>76</v>
      </c>
      <c r="G21" s="116" t="s">
        <v>168</v>
      </c>
      <c r="H21" s="121"/>
      <c r="I21" s="100"/>
    </row>
    <row r="22" spans="3:9" ht="15" customHeight="1">
      <c r="C22" s="96"/>
      <c r="D22" s="97"/>
      <c r="E22" s="117" t="s">
        <v>147</v>
      </c>
      <c r="F22" s="129" t="s">
        <v>77</v>
      </c>
      <c r="G22" s="116" t="s">
        <v>78</v>
      </c>
      <c r="H22" s="151">
        <f>SUM(H23:H30)</f>
        <v>0</v>
      </c>
      <c r="I22" s="100"/>
    </row>
    <row r="23" spans="3:9" ht="15" customHeight="1">
      <c r="C23" s="96"/>
      <c r="D23" s="97"/>
      <c r="E23" s="117" t="s">
        <v>132</v>
      </c>
      <c r="F23" s="149" t="s">
        <v>79</v>
      </c>
      <c r="G23" s="116" t="s">
        <v>78</v>
      </c>
      <c r="H23" s="121"/>
      <c r="I23" s="100"/>
    </row>
    <row r="24" spans="3:9" ht="15" customHeight="1">
      <c r="C24" s="96"/>
      <c r="D24" s="97"/>
      <c r="E24" s="117" t="s">
        <v>130</v>
      </c>
      <c r="F24" s="149" t="s">
        <v>80</v>
      </c>
      <c r="G24" s="116" t="s">
        <v>78</v>
      </c>
      <c r="H24" s="121"/>
      <c r="I24" s="100"/>
    </row>
    <row r="25" spans="3:9" ht="15" customHeight="1">
      <c r="C25" s="96"/>
      <c r="D25" s="97"/>
      <c r="E25" s="117" t="s">
        <v>133</v>
      </c>
      <c r="F25" s="149" t="s">
        <v>81</v>
      </c>
      <c r="G25" s="116" t="s">
        <v>78</v>
      </c>
      <c r="H25" s="121"/>
      <c r="I25" s="100"/>
    </row>
    <row r="26" spans="3:9" ht="15" customHeight="1">
      <c r="C26" s="96"/>
      <c r="D26" s="97"/>
      <c r="E26" s="117" t="s">
        <v>134</v>
      </c>
      <c r="F26" s="149" t="s">
        <v>82</v>
      </c>
      <c r="G26" s="116" t="s">
        <v>78</v>
      </c>
      <c r="H26" s="121"/>
      <c r="I26" s="100"/>
    </row>
    <row r="27" spans="3:9" ht="15" customHeight="1">
      <c r="C27" s="96"/>
      <c r="D27" s="97"/>
      <c r="E27" s="117" t="s">
        <v>135</v>
      </c>
      <c r="F27" s="149" t="s">
        <v>83</v>
      </c>
      <c r="G27" s="116" t="s">
        <v>78</v>
      </c>
      <c r="H27" s="121"/>
      <c r="I27" s="100"/>
    </row>
    <row r="28" spans="3:9" ht="15" customHeight="1">
      <c r="C28" s="96"/>
      <c r="D28" s="97"/>
      <c r="E28" s="117" t="s">
        <v>131</v>
      </c>
      <c r="F28" s="149" t="s">
        <v>84</v>
      </c>
      <c r="G28" s="116" t="s">
        <v>78</v>
      </c>
      <c r="H28" s="121"/>
      <c r="I28" s="100"/>
    </row>
    <row r="29" spans="3:9" ht="15" customHeight="1">
      <c r="C29" s="96"/>
      <c r="D29" s="97"/>
      <c r="E29" s="117" t="s">
        <v>137</v>
      </c>
      <c r="F29" s="149" t="s">
        <v>85</v>
      </c>
      <c r="G29" s="116" t="s">
        <v>78</v>
      </c>
      <c r="H29" s="121"/>
      <c r="I29" s="100"/>
    </row>
    <row r="30" spans="3:9" ht="15" customHeight="1">
      <c r="C30" s="96"/>
      <c r="D30" s="97"/>
      <c r="E30" s="117" t="s">
        <v>136</v>
      </c>
      <c r="F30" s="149" t="s">
        <v>86</v>
      </c>
      <c r="G30" s="116" t="s">
        <v>78</v>
      </c>
      <c r="H30" s="121"/>
      <c r="I30" s="100"/>
    </row>
    <row r="31" spans="3:9" ht="24" customHeight="1">
      <c r="C31" s="96"/>
      <c r="D31" s="97"/>
      <c r="E31" s="117" t="s">
        <v>148</v>
      </c>
      <c r="F31" s="128" t="s">
        <v>164</v>
      </c>
      <c r="G31" s="116" t="s">
        <v>168</v>
      </c>
      <c r="H31" s="121">
        <v>466.3</v>
      </c>
      <c r="I31" s="100"/>
    </row>
    <row r="32" spans="3:9" ht="24" customHeight="1">
      <c r="C32" s="96"/>
      <c r="D32" s="97"/>
      <c r="E32" s="117" t="s">
        <v>149</v>
      </c>
      <c r="F32" s="128" t="s">
        <v>161</v>
      </c>
      <c r="G32" s="116" t="s">
        <v>168</v>
      </c>
      <c r="H32" s="121">
        <v>65.9</v>
      </c>
      <c r="I32" s="100"/>
    </row>
    <row r="33" spans="3:9" ht="24" customHeight="1">
      <c r="C33" s="96"/>
      <c r="D33" s="97"/>
      <c r="E33" s="117" t="s">
        <v>150</v>
      </c>
      <c r="F33" s="128" t="s">
        <v>166</v>
      </c>
      <c r="G33" s="116" t="s">
        <v>168</v>
      </c>
      <c r="H33" s="121">
        <v>47.3</v>
      </c>
      <c r="I33" s="100"/>
    </row>
    <row r="34" spans="3:9" ht="24" customHeight="1">
      <c r="C34" s="96"/>
      <c r="D34" s="97"/>
      <c r="E34" s="117" t="s">
        <v>151</v>
      </c>
      <c r="F34" s="128" t="s">
        <v>163</v>
      </c>
      <c r="G34" s="116" t="s">
        <v>168</v>
      </c>
      <c r="H34" s="121"/>
      <c r="I34" s="100"/>
    </row>
    <row r="35" spans="3:9" ht="24" customHeight="1">
      <c r="C35" s="96"/>
      <c r="D35" s="97"/>
      <c r="E35" s="117" t="s">
        <v>152</v>
      </c>
      <c r="F35" s="128" t="s">
        <v>74</v>
      </c>
      <c r="G35" s="116" t="s">
        <v>168</v>
      </c>
      <c r="H35" s="121">
        <v>160</v>
      </c>
      <c r="I35" s="100"/>
    </row>
    <row r="36" spans="3:9" ht="24" customHeight="1">
      <c r="C36" s="96"/>
      <c r="D36" s="97"/>
      <c r="E36" s="117" t="s">
        <v>52</v>
      </c>
      <c r="F36" s="128" t="s">
        <v>164</v>
      </c>
      <c r="G36" s="116" t="s">
        <v>168</v>
      </c>
      <c r="H36" s="121">
        <v>140.1</v>
      </c>
      <c r="I36" s="100"/>
    </row>
    <row r="37" spans="3:9" ht="24" customHeight="1">
      <c r="C37" s="96"/>
      <c r="D37" s="97"/>
      <c r="E37" s="117" t="s">
        <v>53</v>
      </c>
      <c r="F37" s="128" t="s">
        <v>51</v>
      </c>
      <c r="G37" s="116" t="s">
        <v>168</v>
      </c>
      <c r="H37" s="121">
        <v>19.9</v>
      </c>
      <c r="I37" s="100"/>
    </row>
    <row r="38" spans="3:9" ht="24" customHeight="1">
      <c r="C38" s="96"/>
      <c r="D38" s="97"/>
      <c r="E38" s="117" t="s">
        <v>153</v>
      </c>
      <c r="F38" s="128" t="s">
        <v>162</v>
      </c>
      <c r="G38" s="116" t="s">
        <v>168</v>
      </c>
      <c r="H38" s="121">
        <v>377.5</v>
      </c>
      <c r="I38" s="100"/>
    </row>
    <row r="39" spans="3:9" ht="24" customHeight="1">
      <c r="C39" s="96"/>
      <c r="D39" s="97"/>
      <c r="E39" s="117" t="s">
        <v>54</v>
      </c>
      <c r="F39" s="128" t="s">
        <v>164</v>
      </c>
      <c r="G39" s="116" t="s">
        <v>168</v>
      </c>
      <c r="H39" s="121">
        <v>266.9</v>
      </c>
      <c r="I39" s="100"/>
    </row>
    <row r="40" spans="3:9" ht="24" customHeight="1">
      <c r="C40" s="96"/>
      <c r="D40" s="97"/>
      <c r="E40" s="117" t="s">
        <v>55</v>
      </c>
      <c r="F40" s="128" t="s">
        <v>51</v>
      </c>
      <c r="G40" s="116" t="s">
        <v>168</v>
      </c>
      <c r="H40" s="121">
        <v>37.4</v>
      </c>
      <c r="I40" s="100"/>
    </row>
    <row r="41" spans="3:9" ht="24" customHeight="1">
      <c r="C41" s="96"/>
      <c r="D41" s="97"/>
      <c r="E41" s="117" t="s">
        <v>154</v>
      </c>
      <c r="F41" s="128" t="s">
        <v>128</v>
      </c>
      <c r="G41" s="116" t="s">
        <v>168</v>
      </c>
      <c r="H41" s="121">
        <v>221.1</v>
      </c>
      <c r="I41" s="100"/>
    </row>
    <row r="42" spans="3:9" ht="25.5" customHeight="1">
      <c r="C42" s="96"/>
      <c r="D42" s="97"/>
      <c r="E42" s="115" t="s">
        <v>138</v>
      </c>
      <c r="F42" s="128" t="s">
        <v>93</v>
      </c>
      <c r="G42" s="116" t="s">
        <v>168</v>
      </c>
      <c r="H42" s="120"/>
      <c r="I42" s="100"/>
    </row>
    <row r="43" spans="3:9" ht="25.5" customHeight="1">
      <c r="C43" s="96"/>
      <c r="D43" s="97"/>
      <c r="E43" s="115" t="s">
        <v>139</v>
      </c>
      <c r="F43" s="128" t="s">
        <v>92</v>
      </c>
      <c r="G43" s="116" t="s">
        <v>168</v>
      </c>
      <c r="H43" s="120"/>
      <c r="I43" s="100"/>
    </row>
    <row r="44" spans="3:9" ht="25.5" customHeight="1">
      <c r="C44" s="96"/>
      <c r="D44" s="97"/>
      <c r="E44" s="115" t="s">
        <v>140</v>
      </c>
      <c r="F44" s="128" t="s">
        <v>91</v>
      </c>
      <c r="G44" s="116" t="s">
        <v>168</v>
      </c>
      <c r="H44" s="120"/>
      <c r="I44" s="100"/>
    </row>
    <row r="45" spans="3:9" ht="25.5" customHeight="1">
      <c r="C45" s="96"/>
      <c r="D45" s="97"/>
      <c r="E45" s="115" t="s">
        <v>141</v>
      </c>
      <c r="F45" s="128" t="s">
        <v>90</v>
      </c>
      <c r="G45" s="116" t="s">
        <v>87</v>
      </c>
      <c r="H45" s="122"/>
      <c r="I45" s="100"/>
    </row>
    <row r="46" spans="3:9" ht="25.5" customHeight="1">
      <c r="C46" s="96"/>
      <c r="D46" s="97"/>
      <c r="E46" s="115" t="s">
        <v>142</v>
      </c>
      <c r="F46" s="128" t="s">
        <v>89</v>
      </c>
      <c r="G46" s="116" t="s">
        <v>168</v>
      </c>
      <c r="H46" s="120"/>
      <c r="I46" s="100"/>
    </row>
    <row r="47" spans="3:9" ht="39" customHeight="1">
      <c r="C47" s="96"/>
      <c r="D47" s="97"/>
      <c r="E47" s="115" t="s">
        <v>155</v>
      </c>
      <c r="F47" s="128" t="s">
        <v>165</v>
      </c>
      <c r="G47" s="116" t="s">
        <v>168</v>
      </c>
      <c r="H47" s="120">
        <v>487.6</v>
      </c>
      <c r="I47" s="100"/>
    </row>
    <row r="48" spans="3:9" ht="27" customHeight="1">
      <c r="C48" s="96"/>
      <c r="D48" s="97"/>
      <c r="E48" s="115" t="s">
        <v>401</v>
      </c>
      <c r="F48" s="131" t="s">
        <v>88</v>
      </c>
      <c r="G48" s="116" t="s">
        <v>168</v>
      </c>
      <c r="H48" s="120"/>
      <c r="I48" s="100"/>
    </row>
    <row r="49" spans="3:9" ht="66.75" customHeight="1">
      <c r="C49" s="96"/>
      <c r="D49" s="97"/>
      <c r="E49" s="115" t="s">
        <v>402</v>
      </c>
      <c r="F49" s="131" t="s">
        <v>103</v>
      </c>
      <c r="G49" s="116" t="s">
        <v>168</v>
      </c>
      <c r="H49" s="120"/>
      <c r="I49" s="100"/>
    </row>
    <row r="50" spans="3:9" ht="27" customHeight="1">
      <c r="C50" s="96"/>
      <c r="D50" s="97"/>
      <c r="E50" s="115" t="s">
        <v>403</v>
      </c>
      <c r="F50" s="131" t="s">
        <v>94</v>
      </c>
      <c r="G50" s="116" t="s">
        <v>168</v>
      </c>
      <c r="H50" s="120"/>
      <c r="I50" s="100"/>
    </row>
    <row r="51" spans="3:9" ht="27" customHeight="1">
      <c r="C51" s="96"/>
      <c r="D51" s="97"/>
      <c r="E51" s="115" t="s">
        <v>404</v>
      </c>
      <c r="F51" s="131" t="s">
        <v>96</v>
      </c>
      <c r="G51" s="116" t="s">
        <v>95</v>
      </c>
      <c r="H51" s="120">
        <v>50.5</v>
      </c>
      <c r="I51" s="100"/>
    </row>
    <row r="52" spans="3:9" ht="27" customHeight="1">
      <c r="C52" s="96"/>
      <c r="D52" s="97"/>
      <c r="E52" s="115" t="s">
        <v>405</v>
      </c>
      <c r="F52" s="131" t="s">
        <v>97</v>
      </c>
      <c r="G52" s="116" t="s">
        <v>95</v>
      </c>
      <c r="H52" s="120"/>
      <c r="I52" s="100"/>
    </row>
    <row r="53" spans="3:9" ht="27" customHeight="1">
      <c r="C53" s="96"/>
      <c r="D53" s="97"/>
      <c r="E53" s="115" t="s">
        <v>406</v>
      </c>
      <c r="F53" s="131" t="s">
        <v>98</v>
      </c>
      <c r="G53" s="116" t="s">
        <v>95</v>
      </c>
      <c r="H53" s="120">
        <v>50.5</v>
      </c>
      <c r="I53" s="100"/>
    </row>
    <row r="54" spans="3:9" ht="27" customHeight="1">
      <c r="C54" s="96"/>
      <c r="D54" s="97"/>
      <c r="E54" s="115" t="s">
        <v>407</v>
      </c>
      <c r="F54" s="126" t="s">
        <v>99</v>
      </c>
      <c r="G54" s="116" t="s">
        <v>174</v>
      </c>
      <c r="H54" s="120">
        <v>2.5</v>
      </c>
      <c r="I54" s="100"/>
    </row>
    <row r="55" spans="3:9" ht="27" customHeight="1">
      <c r="C55" s="96"/>
      <c r="D55" s="97"/>
      <c r="E55" s="115" t="s">
        <v>408</v>
      </c>
      <c r="F55" s="126" t="s">
        <v>100</v>
      </c>
      <c r="G55" s="116" t="s">
        <v>174</v>
      </c>
      <c r="H55" s="120">
        <v>5</v>
      </c>
      <c r="I55" s="100"/>
    </row>
    <row r="56" spans="3:9" ht="27" customHeight="1">
      <c r="C56" s="96"/>
      <c r="D56" s="97"/>
      <c r="E56" s="115" t="s">
        <v>409</v>
      </c>
      <c r="F56" s="126" t="s">
        <v>101</v>
      </c>
      <c r="G56" s="116" t="s">
        <v>58</v>
      </c>
      <c r="H56" s="122">
        <v>3</v>
      </c>
      <c r="I56" s="100"/>
    </row>
    <row r="57" spans="3:9" ht="27" customHeight="1">
      <c r="C57" s="96"/>
      <c r="D57" s="97"/>
      <c r="E57" s="115" t="s">
        <v>410</v>
      </c>
      <c r="F57" s="126" t="s">
        <v>102</v>
      </c>
      <c r="G57" s="116" t="s">
        <v>58</v>
      </c>
      <c r="H57" s="122">
        <v>1</v>
      </c>
      <c r="I57" s="100"/>
    </row>
    <row r="58" spans="3:9" ht="27" customHeight="1">
      <c r="C58" s="96"/>
      <c r="D58" s="97"/>
      <c r="E58" s="261" t="s">
        <v>411</v>
      </c>
      <c r="F58" s="307" t="s">
        <v>175</v>
      </c>
      <c r="G58" s="308" t="s">
        <v>87</v>
      </c>
      <c r="H58" s="309">
        <v>9</v>
      </c>
      <c r="I58" s="100"/>
    </row>
    <row r="59" spans="3:9" ht="69" customHeight="1" thickBot="1">
      <c r="C59" s="96"/>
      <c r="D59" s="97"/>
      <c r="E59" s="118" t="s">
        <v>367</v>
      </c>
      <c r="F59" s="127" t="s">
        <v>59</v>
      </c>
      <c r="G59" s="310"/>
      <c r="H59" s="311"/>
      <c r="I59" s="100"/>
    </row>
    <row r="60" spans="4:9" ht="11.25">
      <c r="D60" s="119"/>
      <c r="E60" s="107"/>
      <c r="F60" s="107"/>
      <c r="G60" s="107"/>
      <c r="H60" s="107"/>
      <c r="I60" s="108"/>
    </row>
  </sheetData>
  <sheetProtection password="FA9C" sheet="1" scenarios="1" formatColumns="0" formatRows="0"/>
  <mergeCells count="1">
    <mergeCell ref="E10:H10"/>
  </mergeCells>
  <dataValidations count="3">
    <dataValidation type="list" allowBlank="1" showInputMessage="1" showErrorMessage="1" sqref="H14">
      <formula1>kind_of_activity</formula1>
    </dataValidation>
    <dataValidation type="decimal" allowBlank="1" showInputMessage="1" showErrorMessage="1" sqref="H15:H58">
      <formula1>-999999999</formula1>
      <formula2>999999999999</formula2>
    </dataValidation>
    <dataValidation type="textLength" operator="lessThanOrEqual" allowBlank="1" showInputMessage="1" showErrorMessage="1" sqref="H59">
      <formula1>300</formula1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2" fitToWidth="1" horizontalDpi="600" verticalDpi="600" orientation="landscape" paperSize="9" scale="7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6"/>
  <dimension ref="D8:H29"/>
  <sheetViews>
    <sheetView workbookViewId="0" topLeftCell="C7">
      <selection activeCell="F9" sqref="F9"/>
    </sheetView>
  </sheetViews>
  <sheetFormatPr defaultColWidth="9.00390625" defaultRowHeight="12.75"/>
  <cols>
    <col min="1" max="2" width="0" style="75" hidden="1" customWidth="1"/>
    <col min="3" max="3" width="2.375" style="75" customWidth="1"/>
    <col min="4" max="4" width="10.125" style="75" customWidth="1"/>
    <col min="5" max="5" width="8.125" style="75" customWidth="1"/>
    <col min="6" max="6" width="52.625" style="75" customWidth="1"/>
    <col min="7" max="7" width="48.375" style="75" customWidth="1"/>
    <col min="8" max="8" width="3.25390625" style="75" customWidth="1"/>
    <col min="9" max="16384" width="9.125" style="75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77"/>
      <c r="E8" s="78"/>
      <c r="F8" s="78"/>
      <c r="G8" s="78"/>
      <c r="H8" s="79"/>
    </row>
    <row r="9" spans="4:8" ht="11.25">
      <c r="D9" s="80"/>
      <c r="E9" s="107"/>
      <c r="F9" s="146" t="s">
        <v>159</v>
      </c>
      <c r="G9" s="107"/>
      <c r="H9" s="313"/>
    </row>
    <row r="10" spans="4:8" ht="26.25" customHeight="1">
      <c r="D10" s="80"/>
      <c r="E10" s="401" t="s">
        <v>8</v>
      </c>
      <c r="F10" s="402"/>
      <c r="G10" s="403"/>
      <c r="H10" s="313"/>
    </row>
    <row r="11" spans="4:8" ht="12" thickBot="1">
      <c r="D11" s="80"/>
      <c r="E11" s="314"/>
      <c r="F11" s="314"/>
      <c r="G11" s="314"/>
      <c r="H11" s="313"/>
    </row>
    <row r="12" spans="4:8" ht="42" customHeight="1" thickBot="1">
      <c r="D12" s="80"/>
      <c r="E12" s="404" t="s">
        <v>9</v>
      </c>
      <c r="F12" s="405"/>
      <c r="G12" s="406"/>
      <c r="H12" s="313"/>
    </row>
    <row r="13" spans="4:8" ht="22.5" customHeight="1" thickBot="1">
      <c r="D13" s="80"/>
      <c r="E13" s="90" t="s">
        <v>245</v>
      </c>
      <c r="F13" s="91" t="s">
        <v>10</v>
      </c>
      <c r="G13" s="92" t="s">
        <v>11</v>
      </c>
      <c r="H13" s="313"/>
    </row>
    <row r="14" spans="4:8" ht="11.25">
      <c r="D14" s="315"/>
      <c r="E14" s="316">
        <v>1</v>
      </c>
      <c r="F14" s="317">
        <f>E14+1</f>
        <v>2</v>
      </c>
      <c r="G14" s="318">
        <v>3</v>
      </c>
      <c r="H14" s="313"/>
    </row>
    <row r="15" spans="4:8" ht="11.25">
      <c r="D15" s="315"/>
      <c r="E15" s="319">
        <v>1</v>
      </c>
      <c r="F15" s="320" t="s">
        <v>12</v>
      </c>
      <c r="G15" s="321"/>
      <c r="H15" s="313"/>
    </row>
    <row r="16" spans="4:8" ht="22.5">
      <c r="D16" s="315"/>
      <c r="E16" s="319">
        <v>2</v>
      </c>
      <c r="F16" s="320" t="s">
        <v>13</v>
      </c>
      <c r="G16" s="321"/>
      <c r="H16" s="313"/>
    </row>
    <row r="17" spans="4:8" ht="55.5" customHeight="1">
      <c r="D17" s="315"/>
      <c r="E17" s="319">
        <v>3</v>
      </c>
      <c r="F17" s="320" t="s">
        <v>14</v>
      </c>
      <c r="G17" s="321"/>
      <c r="H17" s="313"/>
    </row>
    <row r="18" spans="4:8" ht="22.5">
      <c r="D18" s="315"/>
      <c r="E18" s="319">
        <v>4</v>
      </c>
      <c r="F18" s="320" t="s">
        <v>15</v>
      </c>
      <c r="G18" s="322"/>
      <c r="H18" s="313"/>
    </row>
    <row r="19" spans="4:8" ht="11.25">
      <c r="D19" s="315"/>
      <c r="E19" s="323" t="s">
        <v>16</v>
      </c>
      <c r="F19" s="324" t="s">
        <v>17</v>
      </c>
      <c r="G19" s="321"/>
      <c r="H19" s="313"/>
    </row>
    <row r="20" spans="4:8" ht="11.25">
      <c r="D20" s="315"/>
      <c r="E20" s="323" t="s">
        <v>18</v>
      </c>
      <c r="F20" s="324" t="s">
        <v>19</v>
      </c>
      <c r="G20" s="321"/>
      <c r="H20" s="313"/>
    </row>
    <row r="21" spans="4:8" ht="11.25">
      <c r="D21" s="315"/>
      <c r="E21" s="323" t="s">
        <v>20</v>
      </c>
      <c r="F21" s="324" t="s">
        <v>21</v>
      </c>
      <c r="G21" s="321"/>
      <c r="H21" s="313"/>
    </row>
    <row r="22" spans="4:8" ht="11.25">
      <c r="D22" s="315"/>
      <c r="E22" s="323" t="s">
        <v>22</v>
      </c>
      <c r="F22" s="324" t="s">
        <v>23</v>
      </c>
      <c r="G22" s="321"/>
      <c r="H22" s="313"/>
    </row>
    <row r="23" spans="4:8" ht="33.75">
      <c r="D23" s="315" t="s">
        <v>24</v>
      </c>
      <c r="E23" s="319">
        <v>5</v>
      </c>
      <c r="F23" s="320" t="s">
        <v>29</v>
      </c>
      <c r="G23" s="321"/>
      <c r="H23" s="313"/>
    </row>
    <row r="24" spans="4:8" ht="33.75">
      <c r="D24" s="315"/>
      <c r="E24" s="319">
        <v>6</v>
      </c>
      <c r="F24" s="325" t="s">
        <v>30</v>
      </c>
      <c r="G24" s="321"/>
      <c r="H24" s="313"/>
    </row>
    <row r="25" spans="4:8" ht="12" thickBot="1">
      <c r="D25" s="315" t="s">
        <v>25</v>
      </c>
      <c r="E25" s="326"/>
      <c r="F25" s="327" t="s">
        <v>26</v>
      </c>
      <c r="G25" s="328"/>
      <c r="H25" s="313"/>
    </row>
    <row r="26" spans="4:8" ht="11.25">
      <c r="D26" s="80"/>
      <c r="E26" s="314"/>
      <c r="F26" s="314"/>
      <c r="G26" s="314"/>
      <c r="H26" s="313"/>
    </row>
    <row r="27" spans="4:8" ht="27.75" customHeight="1">
      <c r="D27" s="80"/>
      <c r="E27" s="399" t="s">
        <v>27</v>
      </c>
      <c r="F27" s="400"/>
      <c r="G27" s="400"/>
      <c r="H27" s="313"/>
    </row>
    <row r="28" spans="4:8" ht="27.75" customHeight="1">
      <c r="D28" s="80"/>
      <c r="E28" s="399" t="s">
        <v>28</v>
      </c>
      <c r="F28" s="400"/>
      <c r="G28" s="400"/>
      <c r="H28" s="313"/>
    </row>
    <row r="29" spans="4:8" ht="11.25">
      <c r="D29" s="119"/>
      <c r="E29" s="107"/>
      <c r="F29" s="107"/>
      <c r="G29" s="107"/>
      <c r="H29" s="108"/>
    </row>
  </sheetData>
  <sheetProtection password="FA9C" sheet="1" objects="1" scenarios="1" formatColumns="0" formatRows="0"/>
  <mergeCells count="4">
    <mergeCell ref="E27:G27"/>
    <mergeCell ref="E10:G10"/>
    <mergeCell ref="E12:G12"/>
    <mergeCell ref="E28:G28"/>
  </mergeCells>
  <hyperlinks>
    <hyperlink ref="F25" location="'Ссылки на публикации'!A1" display="Добавить запись"/>
    <hyperlink ref="F9" location="'Список листов'!A1" tooltip="К списку листов" display="Список листов"/>
  </hyperlinks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водоотведения и (или) очистки сточных вод</dc:title>
  <dc:subject>Показатели подлежащие раскрытию в сфере водоотведения и (или) очистки сточных вод</dc:subject>
  <dc:creator>lvvedernikova</dc:creator>
  <cp:keywords/>
  <dc:description/>
  <cp:lastModifiedBy>Судиславль</cp:lastModifiedBy>
  <cp:lastPrinted>2011-03-04T06:26:57Z</cp:lastPrinted>
  <dcterms:created xsi:type="dcterms:W3CDTF">2007-06-09T08:43:05Z</dcterms:created>
  <dcterms:modified xsi:type="dcterms:W3CDTF">2011-03-04T07:54:13Z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JKH.OPEN.INFO.VO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1</vt:i4>
  </property>
  <property fmtid="{D5CDD505-2E9C-101B-9397-08002B2CF9AE}" pid="10" name="CurrentVersion">
    <vt:lpwstr>3.0</vt:lpwstr>
  </property>
</Properties>
</file>